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 activeTab="1"/>
  </bookViews>
  <sheets>
    <sheet name="DFT Parameters" sheetId="1" r:id="rId1"/>
    <sheet name="PCA Summary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G71" i="1" l="1"/>
  <c r="AF71" i="1"/>
  <c r="AE71" i="1"/>
  <c r="AC71" i="1"/>
  <c r="AB71" i="1"/>
  <c r="AA71" i="1"/>
  <c r="Z71" i="1"/>
  <c r="Y71" i="1"/>
  <c r="M71" i="1"/>
  <c r="I71" i="1"/>
  <c r="AD71" i="1" s="1"/>
  <c r="AG70" i="1"/>
  <c r="AF70" i="1"/>
  <c r="AD70" i="1"/>
  <c r="AE70" i="1" s="1"/>
  <c r="AB70" i="1"/>
  <c r="AC70" i="1" s="1"/>
  <c r="Z70" i="1"/>
  <c r="AA70" i="1" s="1"/>
  <c r="Y70" i="1"/>
  <c r="M70" i="1"/>
  <c r="I70" i="1"/>
  <c r="AG69" i="1"/>
  <c r="AF69" i="1"/>
  <c r="AE69" i="1"/>
  <c r="AC69" i="1"/>
  <c r="AB69" i="1"/>
  <c r="AA69" i="1"/>
  <c r="Z69" i="1"/>
  <c r="Y69" i="1"/>
  <c r="M69" i="1"/>
  <c r="I69" i="1"/>
  <c r="AD69" i="1" s="1"/>
  <c r="AG68" i="1"/>
  <c r="AF68" i="1"/>
  <c r="AD68" i="1"/>
  <c r="AE68" i="1" s="1"/>
  <c r="AB68" i="1"/>
  <c r="AC68" i="1" s="1"/>
  <c r="Z68" i="1"/>
  <c r="AA68" i="1" s="1"/>
  <c r="Y68" i="1"/>
  <c r="M68" i="1"/>
  <c r="I68" i="1"/>
  <c r="AG67" i="1"/>
  <c r="AF67" i="1"/>
  <c r="AE67" i="1"/>
  <c r="AC67" i="1"/>
  <c r="AB67" i="1"/>
  <c r="AA67" i="1"/>
  <c r="Z67" i="1"/>
  <c r="Y67" i="1"/>
  <c r="M67" i="1"/>
  <c r="I67" i="1"/>
  <c r="AD67" i="1" s="1"/>
  <c r="AG66" i="1"/>
  <c r="AF66" i="1"/>
  <c r="AD66" i="1"/>
  <c r="AE66" i="1" s="1"/>
  <c r="AB66" i="1"/>
  <c r="AC66" i="1" s="1"/>
  <c r="Z66" i="1"/>
  <c r="AA66" i="1" s="1"/>
  <c r="Y66" i="1"/>
  <c r="M66" i="1"/>
  <c r="I66" i="1"/>
  <c r="AG65" i="1"/>
  <c r="AF65" i="1"/>
  <c r="AE65" i="1"/>
  <c r="AC65" i="1"/>
  <c r="AB65" i="1"/>
  <c r="AA65" i="1"/>
  <c r="Z65" i="1"/>
  <c r="Y65" i="1"/>
  <c r="M65" i="1"/>
  <c r="I65" i="1"/>
  <c r="AD65" i="1" s="1"/>
  <c r="AG64" i="1"/>
  <c r="AF64" i="1"/>
  <c r="AD64" i="1"/>
  <c r="AE64" i="1" s="1"/>
  <c r="AB64" i="1"/>
  <c r="AC64" i="1" s="1"/>
  <c r="Z64" i="1"/>
  <c r="AA64" i="1" s="1"/>
  <c r="Y64" i="1"/>
  <c r="M64" i="1"/>
  <c r="I64" i="1"/>
  <c r="AG63" i="1"/>
  <c r="AF63" i="1"/>
  <c r="AE63" i="1"/>
  <c r="AC63" i="1"/>
  <c r="AB63" i="1"/>
  <c r="AA63" i="1"/>
  <c r="Z63" i="1"/>
  <c r="Y63" i="1"/>
  <c r="M63" i="1"/>
  <c r="I63" i="1"/>
  <c r="AD63" i="1" s="1"/>
  <c r="AG62" i="1"/>
  <c r="AF62" i="1"/>
  <c r="AD62" i="1"/>
  <c r="AE62" i="1" s="1"/>
  <c r="AB62" i="1"/>
  <c r="AC62" i="1" s="1"/>
  <c r="Z62" i="1"/>
  <c r="AA62" i="1" s="1"/>
  <c r="Y62" i="1"/>
  <c r="M62" i="1"/>
  <c r="I62" i="1"/>
  <c r="AG61" i="1"/>
  <c r="AF61" i="1"/>
  <c r="AE61" i="1"/>
  <c r="AC61" i="1"/>
  <c r="AB61" i="1"/>
  <c r="AA61" i="1"/>
  <c r="Z61" i="1"/>
  <c r="Y61" i="1"/>
  <c r="M61" i="1"/>
  <c r="I61" i="1"/>
  <c r="AD61" i="1" s="1"/>
  <c r="AG60" i="1"/>
  <c r="AF60" i="1"/>
  <c r="AD60" i="1"/>
  <c r="AE60" i="1" s="1"/>
  <c r="AB60" i="1"/>
  <c r="AC60" i="1" s="1"/>
  <c r="Z60" i="1"/>
  <c r="AA60" i="1" s="1"/>
  <c r="Y60" i="1"/>
  <c r="M60" i="1"/>
  <c r="I60" i="1"/>
  <c r="AG59" i="1"/>
  <c r="AF59" i="1"/>
  <c r="AE59" i="1"/>
  <c r="AC59" i="1"/>
  <c r="AB59" i="1"/>
  <c r="AA59" i="1"/>
  <c r="Z59" i="1"/>
  <c r="Y59" i="1"/>
  <c r="M59" i="1"/>
  <c r="I59" i="1"/>
  <c r="AD59" i="1" s="1"/>
  <c r="AG58" i="1"/>
  <c r="AF58" i="1"/>
  <c r="AD58" i="1"/>
  <c r="AE58" i="1" s="1"/>
  <c r="AB58" i="1"/>
  <c r="AC58" i="1" s="1"/>
  <c r="Z58" i="1"/>
  <c r="AA58" i="1" s="1"/>
  <c r="Y58" i="1"/>
  <c r="M58" i="1"/>
  <c r="I58" i="1"/>
  <c r="AG57" i="1"/>
  <c r="AF57" i="1"/>
  <c r="AE57" i="1"/>
  <c r="AC57" i="1"/>
  <c r="AB57" i="1"/>
  <c r="AA57" i="1"/>
  <c r="Z57" i="1"/>
  <c r="Y57" i="1"/>
  <c r="M57" i="1"/>
  <c r="I57" i="1"/>
  <c r="AD57" i="1" s="1"/>
  <c r="AG56" i="1"/>
  <c r="AF56" i="1"/>
  <c r="AD56" i="1"/>
  <c r="AE56" i="1" s="1"/>
  <c r="AB56" i="1"/>
  <c r="AC56" i="1" s="1"/>
  <c r="Z56" i="1"/>
  <c r="AA56" i="1" s="1"/>
  <c r="Y56" i="1"/>
  <c r="M56" i="1"/>
  <c r="I56" i="1"/>
  <c r="AG55" i="1"/>
  <c r="AF55" i="1"/>
  <c r="AE55" i="1"/>
  <c r="AC55" i="1"/>
  <c r="AB55" i="1"/>
  <c r="AA55" i="1"/>
  <c r="Z55" i="1"/>
  <c r="Y55" i="1"/>
  <c r="M55" i="1"/>
  <c r="I55" i="1"/>
  <c r="AD55" i="1" s="1"/>
  <c r="AG54" i="1"/>
  <c r="AF54" i="1"/>
  <c r="AD54" i="1"/>
  <c r="AE54" i="1" s="1"/>
  <c r="AB54" i="1"/>
  <c r="AC54" i="1" s="1"/>
  <c r="Z54" i="1"/>
  <c r="AA54" i="1" s="1"/>
  <c r="Y54" i="1"/>
  <c r="M54" i="1"/>
  <c r="I54" i="1"/>
  <c r="AG53" i="1"/>
  <c r="AF53" i="1"/>
  <c r="AE53" i="1"/>
  <c r="AC53" i="1"/>
  <c r="AB53" i="1"/>
  <c r="AA53" i="1"/>
  <c r="Z53" i="1"/>
  <c r="Y53" i="1"/>
  <c r="M53" i="1"/>
  <c r="I53" i="1"/>
  <c r="AD53" i="1" s="1"/>
  <c r="AG52" i="1"/>
  <c r="AF52" i="1"/>
  <c r="AD52" i="1"/>
  <c r="AE52" i="1" s="1"/>
  <c r="AB52" i="1"/>
  <c r="AC52" i="1" s="1"/>
  <c r="Z52" i="1"/>
  <c r="AA52" i="1" s="1"/>
  <c r="Y52" i="1"/>
  <c r="M52" i="1"/>
  <c r="I52" i="1"/>
  <c r="AG51" i="1"/>
  <c r="AF51" i="1"/>
  <c r="AE51" i="1"/>
  <c r="AC51" i="1"/>
  <c r="AB51" i="1"/>
  <c r="AA51" i="1"/>
  <c r="Z51" i="1"/>
  <c r="Y51" i="1"/>
  <c r="M51" i="1"/>
  <c r="I51" i="1"/>
  <c r="AD51" i="1" s="1"/>
  <c r="AG50" i="1"/>
  <c r="AF50" i="1"/>
  <c r="AD50" i="1"/>
  <c r="AE50" i="1" s="1"/>
  <c r="AB50" i="1"/>
  <c r="AC50" i="1" s="1"/>
  <c r="Z50" i="1"/>
  <c r="AA50" i="1" s="1"/>
  <c r="Y50" i="1"/>
  <c r="M50" i="1"/>
  <c r="I50" i="1"/>
  <c r="AG49" i="1"/>
  <c r="AF49" i="1"/>
  <c r="AE49" i="1"/>
  <c r="AC49" i="1"/>
  <c r="AB49" i="1"/>
  <c r="AA49" i="1"/>
  <c r="Z49" i="1"/>
  <c r="Y49" i="1"/>
  <c r="M49" i="1"/>
  <c r="I49" i="1"/>
  <c r="AD49" i="1" s="1"/>
  <c r="AG48" i="1"/>
  <c r="AF48" i="1"/>
  <c r="AD48" i="1"/>
  <c r="AE48" i="1" s="1"/>
  <c r="AB48" i="1"/>
  <c r="AC48" i="1" s="1"/>
  <c r="Z48" i="1"/>
  <c r="AA48" i="1" s="1"/>
  <c r="Y48" i="1"/>
  <c r="M48" i="1"/>
  <c r="I48" i="1"/>
  <c r="AG47" i="1"/>
  <c r="AF47" i="1"/>
  <c r="AE47" i="1"/>
  <c r="AC47" i="1"/>
  <c r="AB47" i="1"/>
  <c r="AA47" i="1"/>
  <c r="Z47" i="1"/>
  <c r="Y47" i="1"/>
  <c r="M47" i="1"/>
  <c r="I47" i="1"/>
  <c r="AD47" i="1" s="1"/>
  <c r="AG46" i="1"/>
  <c r="AF46" i="1"/>
  <c r="AD46" i="1"/>
  <c r="AE46" i="1" s="1"/>
  <c r="AB46" i="1"/>
  <c r="AC46" i="1" s="1"/>
  <c r="Z46" i="1"/>
  <c r="AA46" i="1" s="1"/>
  <c r="Y46" i="1"/>
  <c r="M46" i="1"/>
  <c r="I46" i="1"/>
  <c r="AG45" i="1"/>
  <c r="AF45" i="1"/>
  <c r="AE45" i="1"/>
  <c r="AC45" i="1"/>
  <c r="AB45" i="1"/>
  <c r="AA45" i="1"/>
  <c r="Z45" i="1"/>
  <c r="Y45" i="1"/>
  <c r="M45" i="1"/>
  <c r="I45" i="1"/>
  <c r="AD45" i="1" s="1"/>
  <c r="AG44" i="1"/>
  <c r="AF44" i="1"/>
  <c r="AD44" i="1"/>
  <c r="AE44" i="1" s="1"/>
  <c r="AB44" i="1"/>
  <c r="AC44" i="1" s="1"/>
  <c r="Z44" i="1"/>
  <c r="AA44" i="1" s="1"/>
  <c r="Y44" i="1"/>
  <c r="M44" i="1"/>
  <c r="I44" i="1"/>
  <c r="AG43" i="1"/>
  <c r="AF43" i="1"/>
  <c r="AE43" i="1"/>
  <c r="AC43" i="1"/>
  <c r="AB43" i="1"/>
  <c r="AA43" i="1"/>
  <c r="Z43" i="1"/>
  <c r="Y43" i="1"/>
  <c r="M43" i="1"/>
  <c r="I43" i="1"/>
  <c r="AD43" i="1" s="1"/>
  <c r="AG42" i="1"/>
  <c r="AF42" i="1"/>
  <c r="AD42" i="1"/>
  <c r="AE42" i="1" s="1"/>
  <c r="AB42" i="1"/>
  <c r="AC42" i="1" s="1"/>
  <c r="Z42" i="1"/>
  <c r="AA42" i="1" s="1"/>
  <c r="Y42" i="1"/>
  <c r="M42" i="1"/>
  <c r="I42" i="1"/>
  <c r="AG41" i="1"/>
  <c r="AF41" i="1"/>
  <c r="AE41" i="1"/>
  <c r="AC41" i="1"/>
  <c r="AB41" i="1"/>
  <c r="AA41" i="1"/>
  <c r="Z41" i="1"/>
  <c r="Y41" i="1"/>
  <c r="M41" i="1"/>
  <c r="I41" i="1"/>
  <c r="AD41" i="1" s="1"/>
  <c r="AG40" i="1"/>
  <c r="AF40" i="1"/>
  <c r="AD40" i="1"/>
  <c r="AE40" i="1" s="1"/>
  <c r="AB40" i="1"/>
  <c r="AC40" i="1" s="1"/>
  <c r="Z40" i="1"/>
  <c r="AA40" i="1" s="1"/>
  <c r="Y40" i="1"/>
  <c r="M40" i="1"/>
  <c r="I40" i="1"/>
  <c r="AG39" i="1"/>
  <c r="AF39" i="1"/>
  <c r="AE39" i="1"/>
  <c r="AC39" i="1"/>
  <c r="AB39" i="1"/>
  <c r="AA39" i="1"/>
  <c r="Z39" i="1"/>
  <c r="Y39" i="1"/>
  <c r="M39" i="1"/>
  <c r="I39" i="1"/>
  <c r="AD39" i="1" s="1"/>
  <c r="AG38" i="1"/>
  <c r="AF38" i="1"/>
  <c r="AD38" i="1"/>
  <c r="AE38" i="1" s="1"/>
  <c r="AB38" i="1"/>
  <c r="AC38" i="1" s="1"/>
  <c r="Z38" i="1"/>
  <c r="AA38" i="1" s="1"/>
  <c r="Y38" i="1"/>
  <c r="M38" i="1"/>
  <c r="I38" i="1"/>
  <c r="AG37" i="1"/>
  <c r="AF37" i="1"/>
  <c r="AE37" i="1"/>
  <c r="AC37" i="1"/>
  <c r="AB37" i="1"/>
  <c r="AA37" i="1"/>
  <c r="Z37" i="1"/>
  <c r="Y37" i="1"/>
  <c r="M37" i="1"/>
  <c r="I37" i="1"/>
  <c r="AD37" i="1" s="1"/>
  <c r="AG36" i="1"/>
  <c r="AF36" i="1"/>
  <c r="AD36" i="1"/>
  <c r="AE36" i="1" s="1"/>
  <c r="AB36" i="1"/>
  <c r="AC36" i="1" s="1"/>
  <c r="Z36" i="1"/>
  <c r="AA36" i="1" s="1"/>
  <c r="Y36" i="1"/>
  <c r="M36" i="1"/>
  <c r="I36" i="1"/>
  <c r="AG35" i="1"/>
  <c r="AF35" i="1"/>
  <c r="AE35" i="1"/>
  <c r="AC35" i="1"/>
  <c r="AB35" i="1"/>
  <c r="AA35" i="1"/>
  <c r="Z35" i="1"/>
  <c r="Y35" i="1"/>
  <c r="M35" i="1"/>
  <c r="I35" i="1"/>
  <c r="AD35" i="1" s="1"/>
  <c r="AG34" i="1"/>
  <c r="AF34" i="1"/>
  <c r="AD34" i="1"/>
  <c r="AE34" i="1" s="1"/>
  <c r="AB34" i="1"/>
  <c r="AC34" i="1" s="1"/>
  <c r="Z34" i="1"/>
  <c r="AA34" i="1" s="1"/>
  <c r="Y34" i="1"/>
  <c r="M34" i="1"/>
  <c r="I34" i="1"/>
  <c r="AG33" i="1"/>
  <c r="AF33" i="1"/>
  <c r="AE33" i="1"/>
  <c r="AC33" i="1"/>
  <c r="AB33" i="1"/>
  <c r="AA33" i="1"/>
  <c r="Z33" i="1"/>
  <c r="Y33" i="1"/>
  <c r="M33" i="1"/>
  <c r="I33" i="1"/>
  <c r="AD33" i="1" s="1"/>
  <c r="AG32" i="1"/>
  <c r="AF32" i="1"/>
  <c r="AD32" i="1"/>
  <c r="AE32" i="1" s="1"/>
  <c r="AB32" i="1"/>
  <c r="AC32" i="1" s="1"/>
  <c r="Z32" i="1"/>
  <c r="AA32" i="1" s="1"/>
  <c r="Y32" i="1"/>
  <c r="M32" i="1"/>
  <c r="I32" i="1"/>
  <c r="AG31" i="1"/>
  <c r="AF31" i="1"/>
  <c r="AE31" i="1"/>
  <c r="AC31" i="1"/>
  <c r="AB31" i="1"/>
  <c r="AA31" i="1"/>
  <c r="Z31" i="1"/>
  <c r="Y31" i="1"/>
  <c r="M31" i="1"/>
  <c r="I31" i="1"/>
  <c r="AD31" i="1" s="1"/>
  <c r="AG30" i="1"/>
  <c r="AF30" i="1"/>
  <c r="AD30" i="1"/>
  <c r="AE30" i="1" s="1"/>
  <c r="AB30" i="1"/>
  <c r="AC30" i="1" s="1"/>
  <c r="Z30" i="1"/>
  <c r="AA30" i="1" s="1"/>
  <c r="Y30" i="1"/>
  <c r="M30" i="1"/>
  <c r="I30" i="1"/>
  <c r="AG29" i="1"/>
  <c r="AF29" i="1"/>
  <c r="AE29" i="1"/>
  <c r="AB29" i="1"/>
  <c r="AC29" i="1" s="1"/>
  <c r="Z29" i="1"/>
  <c r="AA29" i="1" s="1"/>
  <c r="Y29" i="1"/>
  <c r="M29" i="1"/>
  <c r="I29" i="1"/>
  <c r="AD29" i="1" s="1"/>
  <c r="AG28" i="1"/>
  <c r="AF28" i="1"/>
  <c r="AC28" i="1"/>
  <c r="AB28" i="1"/>
  <c r="AA28" i="1"/>
  <c r="Z28" i="1"/>
  <c r="Y28" i="1"/>
  <c r="M28" i="1"/>
  <c r="I28" i="1"/>
  <c r="AD28" i="1" s="1"/>
  <c r="AE28" i="1" s="1"/>
  <c r="AG27" i="1"/>
  <c r="AF27" i="1"/>
  <c r="AD27" i="1"/>
  <c r="AE27" i="1" s="1"/>
  <c r="AB27" i="1"/>
  <c r="AC27" i="1" s="1"/>
  <c r="Z27" i="1"/>
  <c r="AA27" i="1" s="1"/>
  <c r="Y27" i="1"/>
  <c r="M27" i="1"/>
  <c r="I27" i="1"/>
  <c r="AG26" i="1"/>
  <c r="AF26" i="1"/>
  <c r="AA26" i="1"/>
  <c r="Z26" i="1"/>
  <c r="Y26" i="1"/>
  <c r="X26" i="1"/>
  <c r="M26" i="1"/>
  <c r="H26" i="1"/>
  <c r="AB26" i="1" s="1"/>
  <c r="AC26" i="1" s="1"/>
  <c r="AG25" i="1"/>
  <c r="AF25" i="1"/>
  <c r="Z25" i="1"/>
  <c r="AA25" i="1" s="1"/>
  <c r="X25" i="1"/>
  <c r="Y25" i="1" s="1"/>
  <c r="M25" i="1"/>
  <c r="I25" i="1"/>
  <c r="AD25" i="1" s="1"/>
  <c r="AE25" i="1" s="1"/>
  <c r="H25" i="1"/>
  <c r="AG24" i="1"/>
  <c r="AF24" i="1"/>
  <c r="AA24" i="1"/>
  <c r="Z24" i="1"/>
  <c r="Y24" i="1"/>
  <c r="X24" i="1"/>
  <c r="M24" i="1"/>
  <c r="H24" i="1"/>
  <c r="AB24" i="1" s="1"/>
  <c r="AC24" i="1" s="1"/>
  <c r="AG23" i="1"/>
  <c r="AF23" i="1"/>
  <c r="Z23" i="1"/>
  <c r="AA23" i="1" s="1"/>
  <c r="X23" i="1"/>
  <c r="Y23" i="1" s="1"/>
  <c r="M23" i="1"/>
  <c r="I23" i="1"/>
  <c r="AD23" i="1" s="1"/>
  <c r="AE23" i="1" s="1"/>
  <c r="H23" i="1"/>
  <c r="AG22" i="1"/>
  <c r="AF22" i="1"/>
  <c r="AA22" i="1"/>
  <c r="Z22" i="1"/>
  <c r="Y22" i="1"/>
  <c r="X22" i="1"/>
  <c r="M22" i="1"/>
  <c r="H22" i="1"/>
  <c r="AB22" i="1" s="1"/>
  <c r="AC22" i="1" s="1"/>
  <c r="AG21" i="1"/>
  <c r="AF21" i="1"/>
  <c r="Z21" i="1"/>
  <c r="AA21" i="1" s="1"/>
  <c r="X21" i="1"/>
  <c r="Y21" i="1" s="1"/>
  <c r="M21" i="1"/>
  <c r="I21" i="1"/>
  <c r="AD21" i="1" s="1"/>
  <c r="AE21" i="1" s="1"/>
  <c r="H21" i="1"/>
  <c r="AG20" i="1"/>
  <c r="AF20" i="1"/>
  <c r="AA20" i="1"/>
  <c r="Z20" i="1"/>
  <c r="Y20" i="1"/>
  <c r="X20" i="1"/>
  <c r="M20" i="1"/>
  <c r="H20" i="1"/>
  <c r="AB20" i="1" s="1"/>
  <c r="AC20" i="1" s="1"/>
  <c r="AG19" i="1"/>
  <c r="AF19" i="1"/>
  <c r="Z19" i="1"/>
  <c r="AA19" i="1" s="1"/>
  <c r="X19" i="1"/>
  <c r="Y19" i="1" s="1"/>
  <c r="M19" i="1"/>
  <c r="I19" i="1"/>
  <c r="AD19" i="1" s="1"/>
  <c r="AE19" i="1" s="1"/>
  <c r="H19" i="1"/>
  <c r="AG18" i="1"/>
  <c r="AF18" i="1"/>
  <c r="AA18" i="1"/>
  <c r="Z18" i="1"/>
  <c r="Y18" i="1"/>
  <c r="X18" i="1"/>
  <c r="M18" i="1"/>
  <c r="H18" i="1"/>
  <c r="AB18" i="1" s="1"/>
  <c r="AC18" i="1" s="1"/>
  <c r="AG17" i="1"/>
  <c r="AF17" i="1"/>
  <c r="Z17" i="1"/>
  <c r="AA17" i="1" s="1"/>
  <c r="X17" i="1"/>
  <c r="Y17" i="1" s="1"/>
  <c r="M17" i="1"/>
  <c r="I17" i="1"/>
  <c r="AD17" i="1" s="1"/>
  <c r="AE17" i="1" s="1"/>
  <c r="H17" i="1"/>
  <c r="AG16" i="1"/>
  <c r="AF16" i="1"/>
  <c r="AC16" i="1"/>
  <c r="AB16" i="1"/>
  <c r="AA16" i="1"/>
  <c r="Z16" i="1"/>
  <c r="Y16" i="1"/>
  <c r="M16" i="1"/>
  <c r="I16" i="1"/>
  <c r="AD16" i="1" s="1"/>
  <c r="AE16" i="1" s="1"/>
  <c r="AG15" i="1"/>
  <c r="AF15" i="1"/>
  <c r="AD15" i="1"/>
  <c r="AE15" i="1" s="1"/>
  <c r="AB15" i="1"/>
  <c r="AC15" i="1" s="1"/>
  <c r="Z15" i="1"/>
  <c r="AA15" i="1" s="1"/>
  <c r="Y15" i="1"/>
  <c r="M15" i="1"/>
  <c r="I15" i="1"/>
  <c r="AG14" i="1"/>
  <c r="AF14" i="1"/>
  <c r="AC14" i="1"/>
  <c r="AB14" i="1"/>
  <c r="AA14" i="1"/>
  <c r="Z14" i="1"/>
  <c r="Y14" i="1"/>
  <c r="M14" i="1"/>
  <c r="I14" i="1"/>
  <c r="AD14" i="1" s="1"/>
  <c r="AE14" i="1" s="1"/>
  <c r="AG13" i="1"/>
  <c r="AF13" i="1"/>
  <c r="AD13" i="1"/>
  <c r="AE13" i="1" s="1"/>
  <c r="AB13" i="1"/>
  <c r="AC13" i="1" s="1"/>
  <c r="Z13" i="1"/>
  <c r="AA13" i="1" s="1"/>
  <c r="Y13" i="1"/>
  <c r="M13" i="1"/>
  <c r="I13" i="1"/>
  <c r="AG12" i="1"/>
  <c r="AF12" i="1"/>
  <c r="AC12" i="1"/>
  <c r="AB12" i="1"/>
  <c r="AA12" i="1"/>
  <c r="Z12" i="1"/>
  <c r="Y12" i="1"/>
  <c r="M12" i="1"/>
  <c r="I12" i="1"/>
  <c r="AD12" i="1" s="1"/>
  <c r="AE12" i="1" s="1"/>
  <c r="AG11" i="1"/>
  <c r="AF11" i="1"/>
  <c r="AD11" i="1"/>
  <c r="AE11" i="1" s="1"/>
  <c r="AB11" i="1"/>
  <c r="AC11" i="1" s="1"/>
  <c r="Z11" i="1"/>
  <c r="AA11" i="1" s="1"/>
  <c r="Y11" i="1"/>
  <c r="M11" i="1"/>
  <c r="I11" i="1"/>
  <c r="AG10" i="1"/>
  <c r="AF10" i="1"/>
  <c r="AC10" i="1"/>
  <c r="AB10" i="1"/>
  <c r="AA10" i="1"/>
  <c r="Z10" i="1"/>
  <c r="Y10" i="1"/>
  <c r="M10" i="1"/>
  <c r="I10" i="1"/>
  <c r="AD10" i="1" s="1"/>
  <c r="AE10" i="1" s="1"/>
  <c r="AG9" i="1"/>
  <c r="AF9" i="1"/>
  <c r="AD9" i="1"/>
  <c r="AE9" i="1" s="1"/>
  <c r="AB9" i="1"/>
  <c r="AC9" i="1" s="1"/>
  <c r="Z9" i="1"/>
  <c r="AA9" i="1" s="1"/>
  <c r="Y9" i="1"/>
  <c r="M9" i="1"/>
  <c r="I9" i="1"/>
  <c r="AG8" i="1"/>
  <c r="AF8" i="1"/>
  <c r="AC8" i="1"/>
  <c r="AB8" i="1"/>
  <c r="AA8" i="1"/>
  <c r="Z8" i="1"/>
  <c r="Y8" i="1"/>
  <c r="M8" i="1"/>
  <c r="I8" i="1"/>
  <c r="AD8" i="1" s="1"/>
  <c r="AE8" i="1" s="1"/>
  <c r="AG7" i="1"/>
  <c r="AF7" i="1"/>
  <c r="AD7" i="1"/>
  <c r="AE7" i="1" s="1"/>
  <c r="AB7" i="1"/>
  <c r="AC7" i="1" s="1"/>
  <c r="Z7" i="1"/>
  <c r="AA7" i="1" s="1"/>
  <c r="Y7" i="1"/>
  <c r="M7" i="1"/>
  <c r="I7" i="1"/>
  <c r="AG6" i="1"/>
  <c r="AF6" i="1"/>
  <c r="AC6" i="1"/>
  <c r="AB6" i="1"/>
  <c r="AA6" i="1"/>
  <c r="Z6" i="1"/>
  <c r="Y6" i="1"/>
  <c r="M6" i="1"/>
  <c r="I6" i="1"/>
  <c r="AD6" i="1" s="1"/>
  <c r="AE6" i="1" s="1"/>
  <c r="AG5" i="1"/>
  <c r="AF5" i="1"/>
  <c r="AD5" i="1"/>
  <c r="AE5" i="1" s="1"/>
  <c r="AB5" i="1"/>
  <c r="AC5" i="1" s="1"/>
  <c r="Z5" i="1"/>
  <c r="AA5" i="1" s="1"/>
  <c r="Y5" i="1"/>
  <c r="M5" i="1"/>
  <c r="I5" i="1"/>
  <c r="AG4" i="1"/>
  <c r="AF4" i="1"/>
  <c r="AC4" i="1"/>
  <c r="AB4" i="1"/>
  <c r="AA4" i="1"/>
  <c r="Z4" i="1"/>
  <c r="Y4" i="1"/>
  <c r="M4" i="1"/>
  <c r="I4" i="1"/>
  <c r="AD4" i="1" s="1"/>
  <c r="AE4" i="1" s="1"/>
  <c r="AG3" i="1"/>
  <c r="AF3" i="1"/>
  <c r="AD3" i="1"/>
  <c r="AE3" i="1" s="1"/>
  <c r="AB3" i="1"/>
  <c r="AC3" i="1" s="1"/>
  <c r="Z3" i="1"/>
  <c r="AA3" i="1" s="1"/>
  <c r="Y3" i="1"/>
  <c r="M3" i="1"/>
  <c r="I3" i="1"/>
  <c r="AG2" i="1"/>
  <c r="AF2" i="1"/>
  <c r="AC2" i="1"/>
  <c r="AB2" i="1"/>
  <c r="AA2" i="1"/>
  <c r="Z2" i="1"/>
  <c r="Y2" i="1"/>
  <c r="M2" i="1"/>
  <c r="I2" i="1"/>
  <c r="AD2" i="1" s="1"/>
  <c r="AE2" i="1" s="1"/>
  <c r="AB17" i="1" l="1"/>
  <c r="AC17" i="1" s="1"/>
  <c r="AB19" i="1"/>
  <c r="AC19" i="1" s="1"/>
  <c r="AB21" i="1"/>
  <c r="AC21" i="1" s="1"/>
  <c r="AB23" i="1"/>
  <c r="AC23" i="1" s="1"/>
  <c r="AB25" i="1"/>
  <c r="AC25" i="1" s="1"/>
  <c r="I18" i="1"/>
  <c r="AD18" i="1" s="1"/>
  <c r="AE18" i="1" s="1"/>
  <c r="I20" i="1"/>
  <c r="AD20" i="1" s="1"/>
  <c r="AE20" i="1" s="1"/>
  <c r="I22" i="1"/>
  <c r="AD22" i="1" s="1"/>
  <c r="AE22" i="1" s="1"/>
  <c r="I24" i="1"/>
  <c r="AD24" i="1" s="1"/>
  <c r="AE24" i="1" s="1"/>
  <c r="I26" i="1"/>
  <c r="AD26" i="1" s="1"/>
  <c r="AE26" i="1" s="1"/>
</calcChain>
</file>

<file path=xl/sharedStrings.xml><?xml version="1.0" encoding="utf-8"?>
<sst xmlns="http://schemas.openxmlformats.org/spreadsheetml/2006/main" count="693" uniqueCount="202">
  <si>
    <t>Entry</t>
  </si>
  <si>
    <t>Ligand A</t>
  </si>
  <si>
    <t>Ligand B</t>
  </si>
  <si>
    <t>Catalyst</t>
  </si>
  <si>
    <t>Ir-Ligand 1 (Å)</t>
  </si>
  <si>
    <t>Ir-Ligand 2 (Å)</t>
  </si>
  <si>
    <t>%V bur (A1)</t>
  </si>
  <si>
    <t>%V bur (B1)</t>
  </si>
  <si>
    <t>Ir charge 1</t>
  </si>
  <si>
    <t>H1 charge (a.u.)</t>
  </si>
  <si>
    <t>H2 charge (a.u.)</t>
  </si>
  <si>
    <t>Avg H Charge (a.u.)</t>
  </si>
  <si>
    <t>E(HOMO 1)</t>
  </si>
  <si>
    <t>E(HOMO 2) a.u.</t>
  </si>
  <si>
    <t>ν(CO)</t>
  </si>
  <si>
    <t>Carbonyl C charge(NBO)</t>
  </si>
  <si>
    <t>Carbonyl O charge (NBO)</t>
  </si>
  <si>
    <t>Ir charge 2</t>
  </si>
  <si>
    <t>Cl charge (NBO)</t>
  </si>
  <si>
    <t>%V bur (A2)</t>
  </si>
  <si>
    <t>%V bur (B2)</t>
  </si>
  <si>
    <t>Delta (Vbur A)</t>
  </si>
  <si>
    <t>Delta (Vbur B)</t>
  </si>
  <si>
    <t>Delta HOMO</t>
  </si>
  <si>
    <t>Ibn</t>
  </si>
  <si>
    <t>bis-NHC</t>
  </si>
  <si>
    <t>Ime</t>
  </si>
  <si>
    <t>P(Oet)3</t>
  </si>
  <si>
    <t>bis-phosphite</t>
  </si>
  <si>
    <t>P(Oph)3</t>
  </si>
  <si>
    <t>PPh2OMe</t>
  </si>
  <si>
    <t>PBn3</t>
  </si>
  <si>
    <t>bis-PR3</t>
  </si>
  <si>
    <t>P(m-Tol)3</t>
  </si>
  <si>
    <t>P(o-Tol)3</t>
  </si>
  <si>
    <t>P(p-Cl)3</t>
  </si>
  <si>
    <t>P(p-F)3</t>
  </si>
  <si>
    <t>PPh2Me</t>
  </si>
  <si>
    <t>PPh3</t>
  </si>
  <si>
    <t>P(p-Ome)3</t>
  </si>
  <si>
    <t>PTol3</t>
  </si>
  <si>
    <t>PCy3</t>
  </si>
  <si>
    <t>py</t>
  </si>
  <si>
    <t>Crabtree's</t>
  </si>
  <si>
    <t>IBn</t>
  </si>
  <si>
    <t>Cl</t>
  </si>
  <si>
    <t>NHC-Cl</t>
  </si>
  <si>
    <t>Icy</t>
  </si>
  <si>
    <t>Idiphen</t>
  </si>
  <si>
    <t>Imes</t>
  </si>
  <si>
    <t>IMesMe2</t>
  </si>
  <si>
    <t>Ipent</t>
  </si>
  <si>
    <t>Ipr</t>
  </si>
  <si>
    <t>IPrMe2</t>
  </si>
  <si>
    <t>Ixy</t>
  </si>
  <si>
    <t>SIMes</t>
  </si>
  <si>
    <t>BenzIBn</t>
  </si>
  <si>
    <t>NHC-Phosphine</t>
  </si>
  <si>
    <t>IBnMe2</t>
  </si>
  <si>
    <t>PMe2Ph</t>
  </si>
  <si>
    <t>ICy</t>
  </si>
  <si>
    <t>PBu3</t>
  </si>
  <si>
    <t>IDiphen</t>
  </si>
  <si>
    <t>Iet</t>
  </si>
  <si>
    <t>IiPr</t>
  </si>
  <si>
    <t>PEt3</t>
  </si>
  <si>
    <t>ImesCl2</t>
  </si>
  <si>
    <t>Imes-dicarb</t>
  </si>
  <si>
    <t>ImesMe2</t>
  </si>
  <si>
    <t>P(p-CF3)3</t>
  </si>
  <si>
    <t>P(p-Tol)3</t>
  </si>
  <si>
    <t>SImes</t>
  </si>
  <si>
    <t>BenzMe</t>
  </si>
  <si>
    <t>BenzIMes</t>
  </si>
  <si>
    <t>POPh3</t>
  </si>
  <si>
    <t>NHC-Phosphite</t>
  </si>
  <si>
    <t>NHC-py</t>
  </si>
  <si>
    <t>SICy</t>
  </si>
  <si>
    <t>py-py</t>
  </si>
  <si>
    <t>XLSTAT 2015.1.01 - Principal Component Analysis (PCA) - on 31/01/2015 at 15:57:38</t>
  </si>
  <si>
    <t>Observations/...</t>
  </si>
  <si>
    <t>variables table: Workbook = COMPLETE DATA SET OF HYDRIDE AND CARBONYL STRUCTURES - live macros.xlsx / Sheet = Sheet1 / Range = 'Sheet1'!$I$1:$J$71,'Sheet1'!$M$1:$N$71,'Sheet1'!$R$1:$W$71,'Sheet1'!$AB$1:$AB$71,'Sheet1'!$AF$1:$AF$71 / 70 rows and 12 columns</t>
  </si>
  <si>
    <t>PCA type: Pearson (n)</t>
  </si>
  <si>
    <t>Type of biplot: Distance biplot / Coefficient = Automatic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</si>
  <si>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</si>
  <si>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</si>
  <si>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</si>
  <si>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</si>
  <si>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</si>
  <si>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</si>
  <si>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</si>
  <si>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</si>
  <si>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</si>
  <si>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ΣVbur 1</t>
  </si>
  <si>
    <t>ΣVbur 2</t>
  </si>
  <si>
    <t>Delta (ΣV bur)2</t>
  </si>
  <si>
    <t>Correlation matrix (Pearson (n)):</t>
  </si>
  <si>
    <t>Variables</t>
  </si>
  <si>
    <t>Principal Component Analysis:</t>
  </si>
  <si>
    <t>Eigenvalues: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</si>
  <si>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</si>
  <si>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</si>
  <si>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</si>
  <si>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</si>
  <si>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</si>
  <si>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</si>
  <si>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</si>
  <si>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</si>
  <si>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</si>
  <si>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</si>
  <si>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</si>
  <si>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</si>
  <si>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Eigenvalue</t>
  </si>
  <si>
    <t>Variability (%)</t>
  </si>
  <si>
    <t>Cumulative %</t>
  </si>
  <si>
    <t xml:space="preserve"> </t>
  </si>
  <si>
    <t>Eigenvectors:</t>
  </si>
  <si>
    <t>Factor loadings:</t>
  </si>
  <si>
    <t>Correlations between variables and factors:</t>
  </si>
  <si>
    <t>Contribution of the variables (%):</t>
  </si>
  <si>
    <t>Squared cosines of the variables:</t>
  </si>
  <si>
    <t>Values in bold correspond for each variable to the factor for which the squared cosine is the largest</t>
  </si>
  <si>
    <t>Factor scores:</t>
  </si>
  <si>
    <t>Observation</t>
  </si>
  <si>
    <t>Obs1</t>
  </si>
  <si>
    <t>Obs2</t>
  </si>
  <si>
    <t>Obs3</t>
  </si>
  <si>
    <t>Obs4</t>
  </si>
  <si>
    <t>Obs5</t>
  </si>
  <si>
    <t>Obs6</t>
  </si>
  <si>
    <t>Obs7</t>
  </si>
  <si>
    <t>Obs8</t>
  </si>
  <si>
    <t>Obs9</t>
  </si>
  <si>
    <t>Obs10</t>
  </si>
  <si>
    <t>Obs11</t>
  </si>
  <si>
    <t>Obs12</t>
  </si>
  <si>
    <t>Obs13</t>
  </si>
  <si>
    <t>Obs14</t>
  </si>
  <si>
    <t>Obs15</t>
  </si>
  <si>
    <t>Obs16</t>
  </si>
  <si>
    <t>Obs17</t>
  </si>
  <si>
    <t>Obs18</t>
  </si>
  <si>
    <t>Obs19</t>
  </si>
  <si>
    <t>Obs20</t>
  </si>
  <si>
    <t>Obs21</t>
  </si>
  <si>
    <t>Obs22</t>
  </si>
  <si>
    <t>Obs23</t>
  </si>
  <si>
    <t>Obs24</t>
  </si>
  <si>
    <t>Obs25</t>
  </si>
  <si>
    <t>Obs26</t>
  </si>
  <si>
    <t>Obs27</t>
  </si>
  <si>
    <t>Obs28</t>
  </si>
  <si>
    <t>Obs29</t>
  </si>
  <si>
    <t>Obs30</t>
  </si>
  <si>
    <t>Obs31</t>
  </si>
  <si>
    <t>Obs32</t>
  </si>
  <si>
    <t>Obs33</t>
  </si>
  <si>
    <t>Obs34</t>
  </si>
  <si>
    <t>Obs35</t>
  </si>
  <si>
    <t>Obs36</t>
  </si>
  <si>
    <t>Obs37</t>
  </si>
  <si>
    <t>Obs38</t>
  </si>
  <si>
    <t>Obs39</t>
  </si>
  <si>
    <t>Obs40</t>
  </si>
  <si>
    <t>Obs41</t>
  </si>
  <si>
    <t>Obs42</t>
  </si>
  <si>
    <t>Obs43</t>
  </si>
  <si>
    <t>Obs44</t>
  </si>
  <si>
    <t>Obs45</t>
  </si>
  <si>
    <t>Obs46</t>
  </si>
  <si>
    <t>Obs47</t>
  </si>
  <si>
    <t>Obs48</t>
  </si>
  <si>
    <t>Obs49</t>
  </si>
  <si>
    <t>Obs50</t>
  </si>
  <si>
    <t>Obs51</t>
  </si>
  <si>
    <t>Obs52</t>
  </si>
  <si>
    <t>Obs53</t>
  </si>
  <si>
    <t>Obs54</t>
  </si>
  <si>
    <t>Obs55</t>
  </si>
  <si>
    <t>Obs56</t>
  </si>
  <si>
    <t>Obs57</t>
  </si>
  <si>
    <t>Obs58</t>
  </si>
  <si>
    <t>Obs59</t>
  </si>
  <si>
    <t>Obs60</t>
  </si>
  <si>
    <t>Obs61</t>
  </si>
  <si>
    <t>Obs62</t>
  </si>
  <si>
    <t>Obs63</t>
  </si>
  <si>
    <t>Obs64</t>
  </si>
  <si>
    <t>Obs65</t>
  </si>
  <si>
    <t>Obs66</t>
  </si>
  <si>
    <t>Obs67</t>
  </si>
  <si>
    <t>Obs68</t>
  </si>
  <si>
    <t>Obs69</t>
  </si>
  <si>
    <t>Obs70</t>
  </si>
  <si>
    <t>Contribution of the observations (%):</t>
  </si>
  <si>
    <t>Squared cosines of the observations:</t>
  </si>
  <si>
    <t>Values in bold correspond for each observation to the factor for which the squared cosine is the largest</t>
  </si>
  <si>
    <t>Delta (ΣV bur)</t>
  </si>
  <si>
    <r>
      <t>Delta (Vbur A)</t>
    </r>
    <r>
      <rPr>
        <b/>
        <vertAlign val="superscript"/>
        <sz val="10"/>
        <rFont val="Arial"/>
        <family val="2"/>
      </rPr>
      <t>2</t>
    </r>
  </si>
  <si>
    <r>
      <t>Delta (Vbur B)</t>
    </r>
    <r>
      <rPr>
        <b/>
        <vertAlign val="superscript"/>
        <sz val="10"/>
        <rFont val="Arial"/>
        <family val="2"/>
      </rPr>
      <t>2</t>
    </r>
  </si>
  <si>
    <r>
      <t>Delta (ΣV bur)</t>
    </r>
    <r>
      <rPr>
        <b/>
        <vertAlign val="superscript"/>
        <sz val="10"/>
        <rFont val="Arial"/>
        <family val="2"/>
      </rPr>
      <t>2</t>
    </r>
  </si>
  <si>
    <r>
      <t>Delta Q Ir</t>
    </r>
    <r>
      <rPr>
        <b/>
        <vertAlign val="superscript"/>
        <sz val="10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</si>
</sst>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3" xfId="0" applyBorder="1" applyAlignment="1"/>
    <xf numFmtId="0" fontId="0" fillId="0" borderId="3" xfId="0" applyNumberFormat="1" applyBorder="1" applyAlignment="1"/>
    <xf numFmtId="165" fontId="0" fillId="0" borderId="3" xfId="0" applyNumberFormat="1" applyBorder="1" applyAlignment="1"/>
    <xf numFmtId="0" fontId="0" fillId="0" borderId="0" xfId="0" applyAlignment="1"/>
    <xf numFmtId="0" fontId="0" fillId="0" borderId="0" xfId="0" applyNumberFormat="1" applyAlignment="1"/>
    <xf numFmtId="165" fontId="0" fillId="0" borderId="0" xfId="0" applyNumberFormat="1" applyAlignment="1"/>
    <xf numFmtId="0" fontId="0" fillId="0" borderId="4" xfId="0" applyBorder="1" applyAlignment="1"/>
    <xf numFmtId="0" fontId="0" fillId="0" borderId="4" xfId="0" applyNumberFormat="1" applyBorder="1" applyAlignment="1"/>
    <xf numFmtId="165" fontId="0" fillId="0" borderId="4" xfId="0" applyNumberFormat="1" applyBorder="1" applyAlignment="1"/>
    <xf numFmtId="49" fontId="0" fillId="0" borderId="3" xfId="0" applyNumberFormat="1" applyBorder="1" applyAlignment="1"/>
    <xf numFmtId="0" fontId="1" fillId="0" borderId="3" xfId="0" applyNumberFormat="1" applyFont="1" applyBorder="1" applyAlignment="1"/>
    <xf numFmtId="49" fontId="0" fillId="0" borderId="0" xfId="0" applyNumberFormat="1" applyAlignment="1"/>
    <xf numFmtId="0" fontId="1" fillId="0" borderId="0" xfId="0" applyNumberFormat="1" applyFont="1" applyAlignment="1"/>
    <xf numFmtId="49" fontId="0" fillId="0" borderId="4" xfId="0" applyNumberFormat="1" applyBorder="1" applyAlignment="1"/>
    <xf numFmtId="0" fontId="1" fillId="0" borderId="4" xfId="0" applyNumberFormat="1" applyFont="1" applyBorder="1" applyAlignment="1"/>
    <xf numFmtId="0" fontId="1" fillId="0" borderId="0" xfId="0" applyFont="1"/>
    <xf numFmtId="165" fontId="1" fillId="0" borderId="3" xfId="0" applyNumberFormat="1" applyFont="1" applyBorder="1" applyAlignment="1"/>
    <xf numFmtId="165" fontId="1" fillId="0" borderId="0" xfId="0" applyNumberFormat="1" applyFont="1" applyAlignment="1"/>
    <xf numFmtId="165" fontId="1" fillId="0" borderId="4" xfId="0" applyNumberFormat="1" applyFont="1" applyBorder="1" applyAlignment="1"/>
    <xf numFmtId="0" fontId="2" fillId="0" borderId="0" xfId="0" applyFont="1"/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US"/>
              <a:t>Scree plot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'[1]PCA-combined sterics and flexi'!$B$48</c:f>
              <c:strCache>
                <c:ptCount val="1"/>
                <c:pt idx="0">
                  <c:v>Eigenvalue</c:v>
                </c:pt>
              </c:strCache>
            </c:strRef>
          </c:tx>
          <c:spPr>
            <a:solidFill>
              <a:srgbClr val="0000FF"/>
            </a:solidFill>
            <a:ln>
              <a:solidFill>
                <a:srgbClr val="000000"/>
              </a:solidFill>
              <a:prstDash val="solid"/>
            </a:ln>
            <a:effectLst/>
          </c:spPr>
          <c:invertIfNegative val="0"/>
          <c:cat>
            <c:strRef>
              <c:f>'[1]PCA-combined sterics and flexi'!$C$47:$N$47</c:f>
              <c:strCache>
                <c:ptCount val="12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  <c:pt idx="8">
                  <c:v>F9</c:v>
                </c:pt>
                <c:pt idx="9">
                  <c:v>F10</c:v>
                </c:pt>
                <c:pt idx="10">
                  <c:v>F11</c:v>
                </c:pt>
                <c:pt idx="11">
                  <c:v>F12</c:v>
                </c:pt>
              </c:strCache>
            </c:strRef>
          </c:cat>
          <c:val>
            <c:numRef>
              <c:f>'[1]PCA-combined sterics and flexi'!$C$48:$N$48</c:f>
              <c:numCache>
                <c:formatCode>0.000</c:formatCode>
                <c:ptCount val="12"/>
                <c:pt idx="0">
                  <c:v>5.6138155073428218</c:v>
                </c:pt>
                <c:pt idx="1">
                  <c:v>2.7218920578847068</c:v>
                </c:pt>
                <c:pt idx="2">
                  <c:v>1.1329733667118207</c:v>
                </c:pt>
                <c:pt idx="3">
                  <c:v>0.67908131246239856</c:v>
                </c:pt>
                <c:pt idx="4">
                  <c:v>0.62096852099119015</c:v>
                </c:pt>
                <c:pt idx="5">
                  <c:v>0.42854315119724479</c:v>
                </c:pt>
                <c:pt idx="6">
                  <c:v>0.38096970765664101</c:v>
                </c:pt>
                <c:pt idx="7">
                  <c:v>0.18882465019277236</c:v>
                </c:pt>
                <c:pt idx="8">
                  <c:v>0.10119857683845807</c:v>
                </c:pt>
                <c:pt idx="9">
                  <c:v>7.722561741374441E-2</c:v>
                </c:pt>
                <c:pt idx="10">
                  <c:v>4.3212382570462365E-2</c:v>
                </c:pt>
                <c:pt idx="11">
                  <c:v>1.1295148737738871E-2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30"/>
        <c:axId val="173661184"/>
        <c:axId val="173667840"/>
      </c:barChart>
      <c:lineChart>
        <c:grouping val="standard"/>
        <c:varyColors val="0"/>
        <c:ser>
          <c:idx val="1"/>
          <c:order val="1"/>
          <c:tx>
            <c:strRef>
              <c:f>'[1]PCA-combined sterics and flexi'!$B$50</c:f>
              <c:strCache>
                <c:ptCount val="1"/>
                <c:pt idx="0">
                  <c:v>Cumulative %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'[1]PCA-combined sterics and flexi'!$C$47:$N$47</c:f>
              <c:strCache>
                <c:ptCount val="12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  <c:pt idx="8">
                  <c:v>F9</c:v>
                </c:pt>
                <c:pt idx="9">
                  <c:v>F10</c:v>
                </c:pt>
                <c:pt idx="10">
                  <c:v>F11</c:v>
                </c:pt>
                <c:pt idx="11">
                  <c:v>F12</c:v>
                </c:pt>
              </c:strCache>
            </c:strRef>
          </c:cat>
          <c:val>
            <c:numRef>
              <c:f>'[1]PCA-combined sterics and flexi'!$C$50:$N$50</c:f>
              <c:numCache>
                <c:formatCode>0.000</c:formatCode>
                <c:ptCount val="12"/>
                <c:pt idx="0">
                  <c:v>46.781795894523519</c:v>
                </c:pt>
                <c:pt idx="1">
                  <c:v>69.464229710229404</c:v>
                </c:pt>
                <c:pt idx="2">
                  <c:v>78.905674432827908</c:v>
                </c:pt>
                <c:pt idx="3">
                  <c:v>84.564685370014558</c:v>
                </c:pt>
                <c:pt idx="4">
                  <c:v>89.739423044941148</c:v>
                </c:pt>
                <c:pt idx="5">
                  <c:v>93.310615971584852</c:v>
                </c:pt>
                <c:pt idx="6">
                  <c:v>96.485363535390192</c:v>
                </c:pt>
                <c:pt idx="7">
                  <c:v>98.058902286996627</c:v>
                </c:pt>
                <c:pt idx="8">
                  <c:v>98.902223760650443</c:v>
                </c:pt>
                <c:pt idx="9">
                  <c:v>99.54577057243165</c:v>
                </c:pt>
                <c:pt idx="10">
                  <c:v>99.90587376051883</c:v>
                </c:pt>
                <c:pt idx="11">
                  <c:v>99.999999999999986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37632"/>
        <c:axId val="173669760"/>
      </c:lineChart>
      <c:catAx>
        <c:axId val="17366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US"/>
                  <a:t>axis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173667840"/>
        <c:crosses val="autoZero"/>
        <c:auto val="1"/>
        <c:lblAlgn val="ctr"/>
        <c:lblOffset val="100"/>
        <c:noMultiLvlLbl val="0"/>
      </c:catAx>
      <c:valAx>
        <c:axId val="17366784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US"/>
                  <a:t>Eigenvalue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173661184"/>
        <c:crosses val="autoZero"/>
        <c:crossBetween val="between"/>
      </c:valAx>
      <c:valAx>
        <c:axId val="173669760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Cumulative variability (%)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210437632"/>
        <c:crosses val="max"/>
        <c:crossBetween val="between"/>
        <c:majorUnit val="20"/>
      </c:valAx>
      <c:catAx>
        <c:axId val="210437632"/>
        <c:scaling>
          <c:orientation val="minMax"/>
        </c:scaling>
        <c:delete val="1"/>
        <c:axPos val="b"/>
        <c:majorTickMark val="out"/>
        <c:minorTickMark val="none"/>
        <c:tickLblPos val="nextTo"/>
        <c:crossAx val="173669760"/>
        <c:crosses val="autoZero"/>
        <c:auto val="1"/>
        <c:lblAlgn val="ctr"/>
        <c:lblOffset val="100"/>
        <c:noMultiLvlLbl val="0"/>
      </c:cat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Biplot (axes F2 and F3: 32.12 %)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9052588305979818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9052335325554182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7.9052335325554182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9.0457957815514023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-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9.04577048350883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9.0457957815514023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9.0457704835088332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9.04577048350883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9.0457704835088443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9.0457704835088387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9.04577048350883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9.04577048350883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9.0457704835088387E-2"/>
                  <c:y val="-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9.04577048350883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9.0457704835088387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1.6064257028112448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9.0457704835088387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9.0457704835088443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9.04577048350883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Obs70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[1]PCA_HID4!$C$2:$C$71</c:f>
              <c:numCache>
                <c:formatCode>0</c:formatCode>
                <c:ptCount val="70"/>
                <c:pt idx="0">
                  <c:v>-1.0616398329436179</c:v>
                </c:pt>
                <c:pt idx="1">
                  <c:v>0.90682579460278001</c:v>
                </c:pt>
                <c:pt idx="2">
                  <c:v>3.0677449418624008</c:v>
                </c:pt>
                <c:pt idx="3">
                  <c:v>0.43585854840489768</c:v>
                </c:pt>
                <c:pt idx="4">
                  <c:v>2.8440694406120404</c:v>
                </c:pt>
                <c:pt idx="5">
                  <c:v>-2.2862857014964613</c:v>
                </c:pt>
                <c:pt idx="6">
                  <c:v>1.1786535114809846</c:v>
                </c:pt>
                <c:pt idx="7">
                  <c:v>-1.3560113689929048</c:v>
                </c:pt>
                <c:pt idx="8">
                  <c:v>1.1520053461858906</c:v>
                </c:pt>
                <c:pt idx="9">
                  <c:v>1.1402902367698708</c:v>
                </c:pt>
                <c:pt idx="10">
                  <c:v>1.9297980376488102</c:v>
                </c:pt>
                <c:pt idx="11">
                  <c:v>1.3295173788650481</c:v>
                </c:pt>
                <c:pt idx="12">
                  <c:v>0.97298428082274047</c:v>
                </c:pt>
                <c:pt idx="13">
                  <c:v>1.2137250853641681</c:v>
                </c:pt>
                <c:pt idx="14">
                  <c:v>-0.77904558991770223</c:v>
                </c:pt>
                <c:pt idx="15">
                  <c:v>2.1255821140132327</c:v>
                </c:pt>
                <c:pt idx="16">
                  <c:v>2.8733344624126151</c:v>
                </c:pt>
                <c:pt idx="17">
                  <c:v>2.6357678458355793</c:v>
                </c:pt>
                <c:pt idx="18">
                  <c:v>1.6604249168561307</c:v>
                </c:pt>
                <c:pt idx="19">
                  <c:v>0.83142361327053949</c:v>
                </c:pt>
                <c:pt idx="20">
                  <c:v>0.43380682633159168</c:v>
                </c:pt>
                <c:pt idx="21">
                  <c:v>1.2644805135091646</c:v>
                </c:pt>
                <c:pt idx="22">
                  <c:v>1.0257478101388657</c:v>
                </c:pt>
                <c:pt idx="23">
                  <c:v>1.6404814568954473</c:v>
                </c:pt>
                <c:pt idx="24">
                  <c:v>1.6686201489970021</c:v>
                </c:pt>
                <c:pt idx="25">
                  <c:v>0.89029817600973382</c:v>
                </c:pt>
                <c:pt idx="26">
                  <c:v>-1.3514322506030958</c:v>
                </c:pt>
                <c:pt idx="27">
                  <c:v>0.72082000804536905</c:v>
                </c:pt>
                <c:pt idx="28">
                  <c:v>0.51746217418784102</c:v>
                </c:pt>
                <c:pt idx="29">
                  <c:v>-0.22857085738398925</c:v>
                </c:pt>
                <c:pt idx="30">
                  <c:v>-1.1554013491288633</c:v>
                </c:pt>
                <c:pt idx="31">
                  <c:v>1.0600256702747946</c:v>
                </c:pt>
                <c:pt idx="32">
                  <c:v>0.83351979763197337</c:v>
                </c:pt>
                <c:pt idx="33">
                  <c:v>0.30948955157012126</c:v>
                </c:pt>
                <c:pt idx="34">
                  <c:v>0.50750504629341953</c:v>
                </c:pt>
                <c:pt idx="35">
                  <c:v>1.7242102505381836</c:v>
                </c:pt>
                <c:pt idx="36">
                  <c:v>0.64283691613732308</c:v>
                </c:pt>
                <c:pt idx="37">
                  <c:v>-2.1460352674139176</c:v>
                </c:pt>
                <c:pt idx="38">
                  <c:v>-0.56797179205687709</c:v>
                </c:pt>
                <c:pt idx="39">
                  <c:v>1.2282357146221698</c:v>
                </c:pt>
                <c:pt idx="40">
                  <c:v>2.0542620382720651</c:v>
                </c:pt>
                <c:pt idx="41">
                  <c:v>1.3888363299990845</c:v>
                </c:pt>
                <c:pt idx="42">
                  <c:v>-0.79581880816578443</c:v>
                </c:pt>
                <c:pt idx="43">
                  <c:v>0.70447254852112307</c:v>
                </c:pt>
                <c:pt idx="44">
                  <c:v>0.25726646103038253</c:v>
                </c:pt>
                <c:pt idx="45">
                  <c:v>1.0582244602511919</c:v>
                </c:pt>
                <c:pt idx="46">
                  <c:v>-2.1239209995846577</c:v>
                </c:pt>
                <c:pt idx="47">
                  <c:v>-1.9006892828754303</c:v>
                </c:pt>
                <c:pt idx="48">
                  <c:v>-2.3489996635793489</c:v>
                </c:pt>
                <c:pt idx="49">
                  <c:v>-0.16317423173709436</c:v>
                </c:pt>
                <c:pt idx="50">
                  <c:v>-2.4964306223676327</c:v>
                </c:pt>
                <c:pt idx="51">
                  <c:v>-3.8212133886291308</c:v>
                </c:pt>
                <c:pt idx="52">
                  <c:v>-2.0315810447595593</c:v>
                </c:pt>
                <c:pt idx="53">
                  <c:v>0.62395364893035909</c:v>
                </c:pt>
                <c:pt idx="54">
                  <c:v>-2.0256093431596267</c:v>
                </c:pt>
                <c:pt idx="55">
                  <c:v>-2.116305351233251</c:v>
                </c:pt>
                <c:pt idx="56">
                  <c:v>-2.8365088688299043</c:v>
                </c:pt>
                <c:pt idx="57">
                  <c:v>-2.1342145069201224</c:v>
                </c:pt>
                <c:pt idx="58">
                  <c:v>-2.126949023430269</c:v>
                </c:pt>
                <c:pt idx="59">
                  <c:v>-2.6541525307523388</c:v>
                </c:pt>
                <c:pt idx="60">
                  <c:v>-2.5930761430438811</c:v>
                </c:pt>
                <c:pt idx="61">
                  <c:v>1.8952454430218639</c:v>
                </c:pt>
                <c:pt idx="62">
                  <c:v>-1.0714841264697026</c:v>
                </c:pt>
                <c:pt idx="63">
                  <c:v>-0.36755865310146746</c:v>
                </c:pt>
                <c:pt idx="64">
                  <c:v>0.63910528608528316</c:v>
                </c:pt>
                <c:pt idx="65">
                  <c:v>-1.9039795818935168</c:v>
                </c:pt>
                <c:pt idx="66">
                  <c:v>-1.8441486510037632</c:v>
                </c:pt>
                <c:pt idx="67">
                  <c:v>0.35853058713455349</c:v>
                </c:pt>
                <c:pt idx="68">
                  <c:v>-1.8604022885420215</c:v>
                </c:pt>
                <c:pt idx="69">
                  <c:v>0.40316870057939275</c:v>
                </c:pt>
              </c:numCache>
            </c:numRef>
          </c:xVal>
          <c:yVal>
            <c:numRef>
              <c:f>[1]PCA_HID4!$D$2:$D$71</c:f>
              <c:numCache>
                <c:formatCode>0</c:formatCode>
                <c:ptCount val="70"/>
                <c:pt idx="0">
                  <c:v>4.5102657261032455</c:v>
                </c:pt>
                <c:pt idx="1">
                  <c:v>-0.19113346342103202</c:v>
                </c:pt>
                <c:pt idx="2">
                  <c:v>1.2077003969842715</c:v>
                </c:pt>
                <c:pt idx="3">
                  <c:v>0.70484602319645917</c:v>
                </c:pt>
                <c:pt idx="4">
                  <c:v>-3.44322713459633E-2</c:v>
                </c:pt>
                <c:pt idx="5">
                  <c:v>0.43302040742352482</c:v>
                </c:pt>
                <c:pt idx="6">
                  <c:v>-0.3744150864321778</c:v>
                </c:pt>
                <c:pt idx="7">
                  <c:v>3.5261081675168766</c:v>
                </c:pt>
                <c:pt idx="8">
                  <c:v>-0.63650081087557608</c:v>
                </c:pt>
                <c:pt idx="9">
                  <c:v>-0.52236875672661287</c:v>
                </c:pt>
                <c:pt idx="10">
                  <c:v>-0.17564076245470162</c:v>
                </c:pt>
                <c:pt idx="11">
                  <c:v>-0.42896265608453482</c:v>
                </c:pt>
                <c:pt idx="12">
                  <c:v>-0.27630697245612929</c:v>
                </c:pt>
                <c:pt idx="13">
                  <c:v>-0.30123669601587255</c:v>
                </c:pt>
                <c:pt idx="14">
                  <c:v>1.6800589709331197</c:v>
                </c:pt>
                <c:pt idx="15">
                  <c:v>-0.10746873608331833</c:v>
                </c:pt>
                <c:pt idx="16">
                  <c:v>0.18649769113449949</c:v>
                </c:pt>
                <c:pt idx="17">
                  <c:v>-0.14422743535154606</c:v>
                </c:pt>
                <c:pt idx="18">
                  <c:v>8.1150658826228225E-2</c:v>
                </c:pt>
                <c:pt idx="19">
                  <c:v>-0.11532510357740056</c:v>
                </c:pt>
                <c:pt idx="20">
                  <c:v>-0.10527362590925478</c:v>
                </c:pt>
                <c:pt idx="21">
                  <c:v>1.0680556475001816E-2</c:v>
                </c:pt>
                <c:pt idx="22">
                  <c:v>0.17677464568547779</c:v>
                </c:pt>
                <c:pt idx="23">
                  <c:v>5.0400081089485203E-2</c:v>
                </c:pt>
                <c:pt idx="24">
                  <c:v>1.1809445969356471E-3</c:v>
                </c:pt>
                <c:pt idx="25">
                  <c:v>-0.60685292183631345</c:v>
                </c:pt>
                <c:pt idx="26">
                  <c:v>1.8266802696824065</c:v>
                </c:pt>
                <c:pt idx="27">
                  <c:v>0.87181882033786018</c:v>
                </c:pt>
                <c:pt idx="28">
                  <c:v>-0.5095325980018921</c:v>
                </c:pt>
                <c:pt idx="29">
                  <c:v>-0.74486086223155457</c:v>
                </c:pt>
                <c:pt idx="30">
                  <c:v>1.5631095841728742</c:v>
                </c:pt>
                <c:pt idx="31">
                  <c:v>3.3220349895198771</c:v>
                </c:pt>
                <c:pt idx="32">
                  <c:v>-0.46203759376280895</c:v>
                </c:pt>
                <c:pt idx="33">
                  <c:v>-7.9758447010804631E-2</c:v>
                </c:pt>
                <c:pt idx="34">
                  <c:v>0.16866066274823369</c:v>
                </c:pt>
                <c:pt idx="35">
                  <c:v>-0.24569501438021801</c:v>
                </c:pt>
                <c:pt idx="36">
                  <c:v>-0.55924361349726637</c:v>
                </c:pt>
                <c:pt idx="37">
                  <c:v>0.38659241384732917</c:v>
                </c:pt>
                <c:pt idx="38">
                  <c:v>-0.75302326010739939</c:v>
                </c:pt>
                <c:pt idx="39">
                  <c:v>-3.1772731138068361E-2</c:v>
                </c:pt>
                <c:pt idx="40">
                  <c:v>-6.8644989035102605E-2</c:v>
                </c:pt>
                <c:pt idx="41">
                  <c:v>-0.28074787038793803</c:v>
                </c:pt>
                <c:pt idx="42">
                  <c:v>-1.2083735733548198</c:v>
                </c:pt>
                <c:pt idx="43">
                  <c:v>0.43596501432925122</c:v>
                </c:pt>
                <c:pt idx="44">
                  <c:v>-0.11205087014531119</c:v>
                </c:pt>
                <c:pt idx="45">
                  <c:v>-0.32642291746439311</c:v>
                </c:pt>
                <c:pt idx="46">
                  <c:v>-0.84220723346519533</c:v>
                </c:pt>
                <c:pt idx="47">
                  <c:v>-1.762297096144088</c:v>
                </c:pt>
                <c:pt idx="48">
                  <c:v>-0.32637511293585814</c:v>
                </c:pt>
                <c:pt idx="49">
                  <c:v>-3.6380668874314966E-2</c:v>
                </c:pt>
                <c:pt idx="50">
                  <c:v>0.73300765225811471</c:v>
                </c:pt>
                <c:pt idx="51">
                  <c:v>0.67972959242669317</c:v>
                </c:pt>
                <c:pt idx="52">
                  <c:v>1.2723663192518686</c:v>
                </c:pt>
                <c:pt idx="53">
                  <c:v>-0.16043070283110525</c:v>
                </c:pt>
                <c:pt idx="54">
                  <c:v>-0.97118928784965652</c:v>
                </c:pt>
                <c:pt idx="55">
                  <c:v>-0.74699698638120193</c:v>
                </c:pt>
                <c:pt idx="56">
                  <c:v>-1.5833025157730336</c:v>
                </c:pt>
                <c:pt idx="57">
                  <c:v>-0.65152967112252458</c:v>
                </c:pt>
                <c:pt idx="58">
                  <c:v>-0.57186545412558354</c:v>
                </c:pt>
                <c:pt idx="59">
                  <c:v>0.75619303009564398</c:v>
                </c:pt>
                <c:pt idx="60">
                  <c:v>-0.73676858522997535</c:v>
                </c:pt>
                <c:pt idx="61">
                  <c:v>-0.44315332220540432</c:v>
                </c:pt>
                <c:pt idx="62">
                  <c:v>-0.23399514039148225</c:v>
                </c:pt>
                <c:pt idx="63">
                  <c:v>-0.83872384661802346</c:v>
                </c:pt>
                <c:pt idx="64">
                  <c:v>-0.64169763009976011</c:v>
                </c:pt>
                <c:pt idx="65">
                  <c:v>-1.0164434958233837</c:v>
                </c:pt>
                <c:pt idx="66">
                  <c:v>-0.76623837977189713</c:v>
                </c:pt>
                <c:pt idx="67">
                  <c:v>-0.69592629640531345</c:v>
                </c:pt>
                <c:pt idx="68">
                  <c:v>-1.0154614979241432</c:v>
                </c:pt>
                <c:pt idx="69">
                  <c:v>-1.1415500555752718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0318059640135345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2896385542168676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Avg H Charge (a.u.)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1)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7532530120481929"/>
                  <c:y val="-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2) a.u.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ν(</a:t>
                    </a:r>
                    <a:r>
                      <a:rPr lang="en-GB"/>
                      <a:t>CO)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C charge(NBO)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20038554216867469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O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2896385542168676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Cl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0318059640135345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1704258293014578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Delta (</a:t>
                    </a:r>
                    <a:r>
                      <a:rPr lang="el-GR"/>
                      <a:t>Σ</a:t>
                    </a:r>
                    <a:r>
                      <a:rPr lang="en-GB"/>
                      <a:t>V bur)2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[1]PCA_HID4!$O$2:$O$13</c:f>
              <c:numCache>
                <c:formatCode>0</c:formatCode>
                <c:ptCount val="12"/>
                <c:pt idx="0">
                  <c:v>-5.9349057979658415</c:v>
                </c:pt>
                <c:pt idx="1">
                  <c:v>-4.6989576273611346</c:v>
                </c:pt>
                <c:pt idx="2">
                  <c:v>6.7477606340167595</c:v>
                </c:pt>
                <c:pt idx="3">
                  <c:v>1.195231383806407</c:v>
                </c:pt>
                <c:pt idx="4">
                  <c:v>-6.8261372466313234E-3</c:v>
                </c:pt>
                <c:pt idx="5">
                  <c:v>0.81549473376200243</c:v>
                </c:pt>
                <c:pt idx="6">
                  <c:v>6.0039841888522476</c:v>
                </c:pt>
                <c:pt idx="7">
                  <c:v>-1.8580205156379781</c:v>
                </c:pt>
                <c:pt idx="8">
                  <c:v>-2.6087277999294658</c:v>
                </c:pt>
                <c:pt idx="9">
                  <c:v>0.30079831075799696</c:v>
                </c:pt>
                <c:pt idx="10">
                  <c:v>-5.8364850207341039</c:v>
                </c:pt>
                <c:pt idx="11">
                  <c:v>-1.2211683910824787</c:v>
                </c:pt>
              </c:numCache>
            </c:numRef>
          </c:xVal>
          <c:yVal>
            <c:numRef>
              <c:f>[1]PCA_HID4!$P$2:$P$13</c:f>
              <c:numCache>
                <c:formatCode>0</c:formatCode>
                <c:ptCount val="12"/>
                <c:pt idx="0">
                  <c:v>-0.64191858213395048</c:v>
                </c:pt>
                <c:pt idx="1">
                  <c:v>-3.2416369245623664</c:v>
                </c:pt>
                <c:pt idx="2">
                  <c:v>1.5062101692894052</c:v>
                </c:pt>
                <c:pt idx="3">
                  <c:v>0.29109639435446599</c:v>
                </c:pt>
                <c:pt idx="4">
                  <c:v>1.2078569782291464</c:v>
                </c:pt>
                <c:pt idx="5">
                  <c:v>-2.319221764515452</c:v>
                </c:pt>
                <c:pt idx="6">
                  <c:v>-1.7387789553481761</c:v>
                </c:pt>
                <c:pt idx="7">
                  <c:v>-2.419816348988598</c:v>
                </c:pt>
                <c:pt idx="8">
                  <c:v>-2.5496515796622639</c:v>
                </c:pt>
                <c:pt idx="9">
                  <c:v>-1.238523572163339</c:v>
                </c:pt>
                <c:pt idx="10">
                  <c:v>2.279034510136047</c:v>
                </c:pt>
                <c:pt idx="11">
                  <c:v>12.027557801544168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-5.9349057979658415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-0.64191858213395048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-4.6989576273611346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-3.2416369245623664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6.7477606340167595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1.5062101692894052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1.195231383806407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0.29109639435446599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-6.8261372466313234E-3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1.2078569782291464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0.81549473376200243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-2.319221764515452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6.0039841888522476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-1.7387789553481761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-1.8580205156379781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-2.419816348988598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-2.6087277999294658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-2.5496515796622639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0.30079831075799696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-1.238523572163339</c:v>
              </c:pt>
            </c:numLit>
          </c:yVal>
          <c:smooth val="0"/>
        </c:ser>
        <c:ser>
          <c:idx val="12"/>
          <c:order val="1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-5.8364850207341039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2.279034510136047</c:v>
              </c:pt>
            </c:numLit>
          </c:yVal>
          <c:smooth val="0"/>
        </c:ser>
        <c:ser>
          <c:idx val="13"/>
          <c:order val="1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-1.2211683910824787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12.027557801544168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86784"/>
        <c:axId val="225293056"/>
      </c:scatterChart>
      <c:valAx>
        <c:axId val="225286784"/>
        <c:scaling>
          <c:orientation val="minMax"/>
          <c:max val="16"/>
          <c:min val="-16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F2 (22.68 %)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5293056"/>
        <c:crosses val="autoZero"/>
        <c:crossBetween val="midCat"/>
        <c:majorUnit val="4"/>
      </c:valAx>
      <c:valAx>
        <c:axId val="225293056"/>
        <c:scaling>
          <c:orientation val="minMax"/>
          <c:max val="16"/>
          <c:min val="-8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F3 (9.44 %)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5286784"/>
        <c:crosses val="autoZero"/>
        <c:crossBetween val="midCat"/>
        <c:majorUnit val="4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Variables (axes F1 and F2: 69.46 %)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4.7795275590551183E-2"/>
          <c:y val="8.2294272039524469E-2"/>
          <c:w val="0.88278842169020366"/>
          <c:h val="0.79705851474448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6251012145748989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Avg H Charge (a.u.)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717408906882591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1)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5884280659249578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2) a.u.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ν(</a:t>
                    </a:r>
                    <a:r>
                      <a:rPr lang="en-GB"/>
                      <a:t>CO)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C charge(NBO)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O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6251012145748989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Cl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8.0971659919028341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Delta (</a:t>
                    </a:r>
                    <a:r>
                      <a:rPr lang="el-GR"/>
                      <a:t>Σ</a:t>
                    </a:r>
                    <a:r>
                      <a:rPr lang="en-GB"/>
                      <a:t>V bur)2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'[1]PCA-combined sterics and flexi'!$C$107:$C$118</c:f>
              <c:numCache>
                <c:formatCode>0.000</c:formatCode>
                <c:ptCount val="12"/>
                <c:pt idx="0">
                  <c:v>0.59817019297071727</c:v>
                </c:pt>
                <c:pt idx="1">
                  <c:v>-0.61479103495902543</c:v>
                </c:pt>
                <c:pt idx="2">
                  <c:v>0.45209095025631407</c:v>
                </c:pt>
                <c:pt idx="3">
                  <c:v>-0.85866150771082816</c:v>
                </c:pt>
                <c:pt idx="4">
                  <c:v>-0.94618001662460882</c:v>
                </c:pt>
                <c:pt idx="5">
                  <c:v>0.88821935609748415</c:v>
                </c:pt>
                <c:pt idx="6">
                  <c:v>0.22409759752312658</c:v>
                </c:pt>
                <c:pt idx="7">
                  <c:v>0.76211256346689571</c:v>
                </c:pt>
                <c:pt idx="8">
                  <c:v>-0.56639108647664715</c:v>
                </c:pt>
                <c:pt idx="9">
                  <c:v>0.94713771081750653</c:v>
                </c:pt>
                <c:pt idx="10">
                  <c:v>0.61880445277368579</c:v>
                </c:pt>
                <c:pt idx="11">
                  <c:v>0.14262153031455535</c:v>
                </c:pt>
              </c:numCache>
            </c:numRef>
          </c:xVal>
          <c:yVal>
            <c:numRef>
              <c:f>'[1]PCA-combined sterics and flexi'!$D$107:$D$118</c:f>
              <c:numCache>
                <c:formatCode>0.000</c:formatCode>
                <c:ptCount val="12"/>
                <c:pt idx="0">
                  <c:v>-0.71625330605582616</c:v>
                </c:pt>
                <c:pt idx="1">
                  <c:v>-0.56709306772269419</c:v>
                </c:pt>
                <c:pt idx="2">
                  <c:v>0.8143525823517509</c:v>
                </c:pt>
                <c:pt idx="3">
                  <c:v>0.14424633840800624</c:v>
                </c:pt>
                <c:pt idx="4">
                  <c:v>-8.2381145327803894E-4</c:v>
                </c:pt>
                <c:pt idx="5">
                  <c:v>9.8417871995263612E-2</c:v>
                </c:pt>
                <c:pt idx="6">
                  <c:v>0.72459002234648118</c:v>
                </c:pt>
                <c:pt idx="7">
                  <c:v>-0.22423495542277722</c:v>
                </c:pt>
                <c:pt idx="8">
                  <c:v>-0.3148339628136379</c:v>
                </c:pt>
                <c:pt idx="9">
                  <c:v>3.6301803578797608E-2</c:v>
                </c:pt>
                <c:pt idx="10">
                  <c:v>-0.70437540782516206</c:v>
                </c:pt>
                <c:pt idx="11">
                  <c:v>-0.14737654263417063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'PCA-combined sterics and flexi'!ycir1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-0.99992072743481419</c:v>
                </c:pt>
                <c:pt idx="2">
                  <c:v>-0.99968292230753597</c:v>
                </c:pt>
                <c:pt idx="3">
                  <c:v>-0.99928662232101029</c:v>
                </c:pt>
                <c:pt idx="4">
                  <c:v>-0.9987318903066702</c:v>
                </c:pt>
                <c:pt idx="5">
                  <c:v>-0.99801881421457506</c:v>
                </c:pt>
                <c:pt idx="6">
                  <c:v>-0.99714750709946709</c:v>
                </c:pt>
                <c:pt idx="7">
                  <c:v>-0.99611810710284643</c:v>
                </c:pt>
                <c:pt idx="8">
                  <c:v>-0.9949307774310695</c:v>
                </c:pt>
                <c:pt idx="9">
                  <c:v>-0.99358570632947418</c:v>
                </c:pt>
                <c:pt idx="10">
                  <c:v>-0.99208310705253355</c:v>
                </c:pt>
                <c:pt idx="11">
                  <c:v>-0.99042321783004583</c:v>
                </c:pt>
                <c:pt idx="12">
                  <c:v>-0.98860630182936415</c:v>
                </c:pt>
                <c:pt idx="13">
                  <c:v>-0.98663264711367293</c:v>
                </c:pt>
                <c:pt idx="14">
                  <c:v>-0.98450256659631608</c:v>
                </c:pt>
                <c:pt idx="15">
                  <c:v>-0.9822163979911871</c:v>
                </c:pt>
                <c:pt idx="16">
                  <c:v>-0.97977450375918562</c:v>
                </c:pt>
                <c:pt idx="17">
                  <c:v>-0.9771772710507507</c:v>
                </c:pt>
                <c:pt idx="18">
                  <c:v>-0.97442511164448109</c:v>
                </c:pt>
                <c:pt idx="19">
                  <c:v>-0.97151846188184843</c:v>
                </c:pt>
                <c:pt idx="20">
                  <c:v>-0.96845778259801829</c:v>
                </c:pt>
                <c:pt idx="21">
                  <c:v>-0.96524355904878689</c:v>
                </c:pt>
                <c:pt idx="22">
                  <c:v>-0.96187630083364573</c:v>
                </c:pt>
                <c:pt idx="23">
                  <c:v>-0.95835654181498742</c:v>
                </c:pt>
                <c:pt idx="24">
                  <c:v>-0.95468484003346477</c:v>
                </c:pt>
                <c:pt idx="25">
                  <c:v>-0.95086177761951529</c:v>
                </c:pt>
                <c:pt idx="26">
                  <c:v>-0.94688796070106762</c:v>
                </c:pt>
                <c:pt idx="27">
                  <c:v>-0.94276401930744358</c:v>
                </c:pt>
                <c:pt idx="28">
                  <c:v>-0.93849060726946865</c:v>
                </c:pt>
                <c:pt idx="29">
                  <c:v>-0.93406840211581166</c:v>
                </c:pt>
                <c:pt idx="30">
                  <c:v>-0.9294981049655654</c:v>
                </c:pt>
                <c:pt idx="31">
                  <c:v>-0.92478044041708718</c:v>
                </c:pt>
                <c:pt idx="32">
                  <c:v>-0.91991615643311786</c:v>
                </c:pt>
                <c:pt idx="33">
                  <c:v>-0.91490602422219602</c:v>
                </c:pt>
                <c:pt idx="34">
                  <c:v>-0.90975083811638624</c:v>
                </c:pt>
                <c:pt idx="35">
                  <c:v>-0.90445141544534147</c:v>
                </c:pt>
                <c:pt idx="36">
                  <c:v>-0.89900859640672026</c:v>
                </c:pt>
                <c:pt idx="37">
                  <c:v>-0.89342324393297667</c:v>
                </c:pt>
                <c:pt idx="38">
                  <c:v>-0.88769624355454657</c:v>
                </c:pt>
                <c:pt idx="39">
                  <c:v>-0.88182850325945195</c:v>
                </c:pt>
                <c:pt idx="40">
                  <c:v>-0.87582095334934262</c:v>
                </c:pt>
                <c:pt idx="41">
                  <c:v>-0.86967454629200225</c:v>
                </c:pt>
                <c:pt idx="42">
                  <c:v>-0.8633902565703393</c:v>
                </c:pt>
                <c:pt idx="43">
                  <c:v>-0.8569690805278869</c:v>
                </c:pt>
                <c:pt idx="44">
                  <c:v>-0.85041203621083761</c:v>
                </c:pt>
                <c:pt idx="45">
                  <c:v>-0.84372016320663801</c:v>
                </c:pt>
                <c:pt idx="46">
                  <c:v>-0.83689452247916551</c:v>
                </c:pt>
                <c:pt idx="47">
                  <c:v>-0.82993619620051928</c:v>
                </c:pt>
                <c:pt idx="48">
                  <c:v>-0.82284628757944644</c:v>
                </c:pt>
                <c:pt idx="49">
                  <c:v>-0.81562592068643358</c:v>
                </c:pt>
                <c:pt idx="50">
                  <c:v>-0.80827624027549083</c:v>
                </c:pt>
                <c:pt idx="51">
                  <c:v>-0.80079841160265763</c:v>
                </c:pt>
                <c:pt idx="52">
                  <c:v>-0.79319362024125561</c:v>
                </c:pt>
                <c:pt idx="53">
                  <c:v>-0.78546307189392217</c:v>
                </c:pt>
                <c:pt idx="54">
                  <c:v>-0.7776079922014536</c:v>
                </c:pt>
                <c:pt idx="55">
                  <c:v>-0.76962962654848344</c:v>
                </c:pt>
                <c:pt idx="56">
                  <c:v>-0.76152923986603405</c:v>
                </c:pt>
                <c:pt idx="57">
                  <c:v>-0.75330811643096862</c:v>
                </c:pt>
                <c:pt idx="58">
                  <c:v>-0.74496755966237371</c:v>
                </c:pt>
                <c:pt idx="59">
                  <c:v>-0.7365088919149092</c:v>
                </c:pt>
                <c:pt idx="60">
                  <c:v>-0.72793345426915657</c:v>
                </c:pt>
                <c:pt idx="61">
                  <c:v>-0.71924260631899495</c:v>
                </c:pt>
                <c:pt idx="62">
                  <c:v>-0.71043772595604548</c:v>
                </c:pt>
                <c:pt idx="63">
                  <c:v>-0.70152020915121371</c:v>
                </c:pt>
                <c:pt idx="64">
                  <c:v>-0.69249146973336373</c:v>
                </c:pt>
                <c:pt idx="65">
                  <c:v>-0.68335293916516338</c:v>
                </c:pt>
                <c:pt idx="66">
                  <c:v>-0.67410606631613368</c:v>
                </c:pt>
                <c:pt idx="67">
                  <c:v>-0.66475231723293549</c:v>
                </c:pt>
                <c:pt idx="68">
                  <c:v>-0.65529317490693662</c:v>
                </c:pt>
                <c:pt idx="69">
                  <c:v>-0.64573013903909071</c:v>
                </c:pt>
                <c:pt idx="70">
                  <c:v>-0.63606472580216611</c:v>
                </c:pt>
                <c:pt idx="71">
                  <c:v>-0.62629846760036412</c:v>
                </c:pt>
                <c:pt idx="72">
                  <c:v>-0.61643291282636525</c:v>
                </c:pt>
                <c:pt idx="73">
                  <c:v>-0.60646962561583695</c:v>
                </c:pt>
                <c:pt idx="74">
                  <c:v>-0.59641018559944858</c:v>
                </c:pt>
                <c:pt idx="75">
                  <c:v>-0.58625618765242993</c:v>
                </c:pt>
                <c:pt idx="76">
                  <c:v>-0.57600924164170875</c:v>
                </c:pt>
                <c:pt idx="77">
                  <c:v>-0.56567097217067575</c:v>
                </c:pt>
                <c:pt idx="78">
                  <c:v>-0.55524301832161305</c:v>
                </c:pt>
                <c:pt idx="79">
                  <c:v>-0.54472703339582262</c:v>
                </c:pt>
                <c:pt idx="80">
                  <c:v>-0.5341246846515052</c:v>
                </c:pt>
                <c:pt idx="81">
                  <c:v>-0.52343765303942535</c:v>
                </c:pt>
                <c:pt idx="82">
                  <c:v>-0.51266763293640294</c:v>
                </c:pt>
                <c:pt idx="83">
                  <c:v>-0.50181633187667907</c:v>
                </c:pt>
                <c:pt idx="84">
                  <c:v>-0.4908854702811955</c:v>
                </c:pt>
                <c:pt idx="85">
                  <c:v>-0.47987678118482874</c:v>
                </c:pt>
                <c:pt idx="86">
                  <c:v>-0.4687920099616264</c:v>
                </c:pt>
                <c:pt idx="87">
                  <c:v>-0.45763291404808787</c:v>
                </c:pt>
                <c:pt idx="88">
                  <c:v>-0.44640126266452929</c:v>
                </c:pt>
                <c:pt idx="89">
                  <c:v>-0.43509883653458314</c:v>
                </c:pt>
                <c:pt idx="90">
                  <c:v>-0.42372742760287452</c:v>
                </c:pt>
                <c:pt idx="91">
                  <c:v>-0.41228883875091432</c:v>
                </c:pt>
                <c:pt idx="92">
                  <c:v>-0.40078488351126368</c:v>
                </c:pt>
                <c:pt idx="93">
                  <c:v>-0.38921738578000598</c:v>
                </c:pt>
                <c:pt idx="94">
                  <c:v>-0.37758817952757667</c:v>
                </c:pt>
                <c:pt idx="95">
                  <c:v>-0.36589910850799745</c:v>
                </c:pt>
                <c:pt idx="96">
                  <c:v>-0.3541520259665572</c:v>
                </c:pt>
                <c:pt idx="97">
                  <c:v>-0.34234879434598847</c:v>
                </c:pt>
                <c:pt idx="98">
                  <c:v>-0.33049128499118763</c:v>
                </c:pt>
                <c:pt idx="99">
                  <c:v>-0.31858137785252122</c:v>
                </c:pt>
                <c:pt idx="100">
                  <c:v>-0.30662096118776938</c:v>
                </c:pt>
                <c:pt idx="101">
                  <c:v>-0.2946119312627512</c:v>
                </c:pt>
                <c:pt idx="102">
                  <c:v>-0.28255619205068194</c:v>
                </c:pt>
                <c:pt idx="103">
                  <c:v>-0.27045565493030693</c:v>
                </c:pt>
                <c:pt idx="104">
                  <c:v>-0.25831223838286105</c:v>
                </c:pt>
                <c:pt idx="105">
                  <c:v>-0.24612786768790421</c:v>
                </c:pt>
                <c:pt idx="106">
                  <c:v>-0.2339044746180769</c:v>
                </c:pt>
                <c:pt idx="107">
                  <c:v>-0.22164399713282656</c:v>
                </c:pt>
                <c:pt idx="108">
                  <c:v>-0.20934837907115472</c:v>
                </c:pt>
                <c:pt idx="109">
                  <c:v>-0.19701956984343019</c:v>
                </c:pt>
                <c:pt idx="110">
                  <c:v>-0.18465952412231887</c:v>
                </c:pt>
                <c:pt idx="111">
                  <c:v>-0.17227020153288122</c:v>
                </c:pt>
                <c:pt idx="112">
                  <c:v>-0.15985356634188264</c:v>
                </c:pt>
                <c:pt idx="113">
                  <c:v>-0.14741158714636779</c:v>
                </c:pt>
                <c:pt idx="114">
                  <c:v>-0.13494623656155053</c:v>
                </c:pt>
                <c:pt idx="115">
                  <c:v>-0.1224594909080647</c:v>
                </c:pt>
                <c:pt idx="116">
                  <c:v>-0.1099533298986274</c:v>
                </c:pt>
                <c:pt idx="117">
                  <c:v>-9.7429736324166516E-2</c:v>
                </c:pt>
                <c:pt idx="118">
                  <c:v>-8.4890695739458288E-2</c:v>
                </c:pt>
                <c:pt idx="119">
                  <c:v>-7.2338196148326483E-2</c:v>
                </c:pt>
                <c:pt idx="120">
                  <c:v>-5.9774227688455507E-2</c:v>
                </c:pt>
                <c:pt idx="121">
                  <c:v>-4.720078231586302E-2</c:v>
                </c:pt>
                <c:pt idx="122">
                  <c:v>-3.4619853489084404E-2</c:v>
                </c:pt>
                <c:pt idx="123">
                  <c:v>-2.2033435853120915E-2</c:v>
                </c:pt>
                <c:pt idx="124">
                  <c:v>-9.4435249231977821E-3</c:v>
                </c:pt>
                <c:pt idx="125">
                  <c:v>3.1478832316156873E-3</c:v>
                </c:pt>
                <c:pt idx="126">
                  <c:v>1.5738792304871806E-2</c:v>
                </c:pt>
                <c:pt idx="127">
                  <c:v>2.8327206069249836E-2</c:v>
                </c:pt>
                <c:pt idx="128">
                  <c:v>4.0911128693048776E-2</c:v>
                </c:pt>
                <c:pt idx="129">
                  <c:v>5.3488565056615429E-2</c:v>
                </c:pt>
                <c:pt idx="130">
                  <c:v>6.605752106866157E-2</c:v>
                </c:pt>
                <c:pt idx="131">
                  <c:v>7.8616003982418081E-2</c:v>
                </c:pt>
                <c:pt idx="132">
                  <c:v>9.1162022711573906E-2</c:v>
                </c:pt>
                <c:pt idx="133">
                  <c:v>0.10369358814595377</c:v>
                </c:pt>
                <c:pt idx="134">
                  <c:v>0.11620871346688255</c:v>
                </c:pt>
                <c:pt idx="135">
                  <c:v>0.12870541446218442</c:v>
                </c:pt>
                <c:pt idx="136">
                  <c:v>0.14118170984077064</c:v>
                </c:pt>
                <c:pt idx="137">
                  <c:v>0.1536356215467643</c:v>
                </c:pt>
                <c:pt idx="138">
                  <c:v>0.16606517507311008</c:v>
                </c:pt>
                <c:pt idx="139">
                  <c:v>0.17846839977462353</c:v>
                </c:pt>
                <c:pt idx="140">
                  <c:v>0.19084332918042771</c:v>
                </c:pt>
                <c:pt idx="141">
                  <c:v>0.20318800130572645</c:v>
                </c:pt>
                <c:pt idx="142">
                  <c:v>0.21550045896286801</c:v>
                </c:pt>
                <c:pt idx="143">
                  <c:v>0.22777875007164838</c:v>
                </c:pt>
                <c:pt idx="144">
                  <c:v>0.24002092796880276</c:v>
                </c:pt>
                <c:pt idx="145">
                  <c:v>0.25222505171664023</c:v>
                </c:pt>
                <c:pt idx="146">
                  <c:v>0.26438918641077053</c:v>
                </c:pt>
                <c:pt idx="147">
                  <c:v>0.27651140348687248</c:v>
                </c:pt>
                <c:pt idx="148">
                  <c:v>0.28858978102645916</c:v>
                </c:pt>
                <c:pt idx="149">
                  <c:v>0.3006224040615893</c:v>
                </c:pt>
                <c:pt idx="150">
                  <c:v>0.3126073648784749</c:v>
                </c:pt>
                <c:pt idx="151">
                  <c:v>0.32454276331994053</c:v>
                </c:pt>
                <c:pt idx="152">
                  <c:v>0.33642670708668465</c:v>
                </c:pt>
                <c:pt idx="153">
                  <c:v>0.34825731203729327</c:v>
                </c:pt>
                <c:pt idx="154">
                  <c:v>0.36003270248696184</c:v>
                </c:pt>
                <c:pt idx="155">
                  <c:v>0.37175101150487677</c:v>
                </c:pt>
                <c:pt idx="156">
                  <c:v>0.38341038121020693</c:v>
                </c:pt>
                <c:pt idx="157">
                  <c:v>0.39500896306666211</c:v>
                </c:pt>
                <c:pt idx="158">
                  <c:v>0.40654491817557015</c:v>
                </c:pt>
                <c:pt idx="159">
                  <c:v>0.41801641756742391</c:v>
                </c:pt>
                <c:pt idx="160">
                  <c:v>0.42942164249185744</c:v>
                </c:pt>
                <c:pt idx="161">
                  <c:v>0.44075878470599728</c:v>
                </c:pt>
                <c:pt idx="162">
                  <c:v>0.45202604676115354</c:v>
                </c:pt>
                <c:pt idx="163">
                  <c:v>0.46322164228779505</c:v>
                </c:pt>
                <c:pt idx="164">
                  <c:v>0.47434379627876877</c:v>
                </c:pt>
                <c:pt idx="165">
                  <c:v>0.48539074537072052</c:v>
                </c:pt>
                <c:pt idx="166">
                  <c:v>0.49636073812366666</c:v>
                </c:pt>
                <c:pt idx="167">
                  <c:v>0.50725203529867535</c:v>
                </c:pt>
                <c:pt idx="168">
                  <c:v>0.51806291013361627</c:v>
                </c:pt>
                <c:pt idx="169">
                  <c:v>0.52879164861692984</c:v>
                </c:pt>
                <c:pt idx="170">
                  <c:v>0.53943654975937361</c:v>
                </c:pt>
                <c:pt idx="171">
                  <c:v>0.5499959258637086</c:v>
                </c:pt>
                <c:pt idx="172">
                  <c:v>0.5604681027922741</c:v>
                </c:pt>
                <c:pt idx="173">
                  <c:v>0.57085142023241298</c:v>
                </c:pt>
                <c:pt idx="174">
                  <c:v>0.58114423195970821</c:v>
                </c:pt>
                <c:pt idx="175">
                  <c:v>0.59134490609898305</c:v>
                </c:pt>
                <c:pt idx="176">
                  <c:v>0.60145182538302566</c:v>
                </c:pt>
                <c:pt idx="177">
                  <c:v>0.61146338740900052</c:v>
                </c:pt>
                <c:pt idx="178">
                  <c:v>0.62137800489250161</c:v>
                </c:pt>
                <c:pt idx="179">
                  <c:v>0.63119410591920666</c:v>
                </c:pt>
                <c:pt idx="180">
                  <c:v>0.64091013419409903</c:v>
                </c:pt>
                <c:pt idx="181">
                  <c:v>0.65052454928820946</c:v>
                </c:pt>
                <c:pt idx="182">
                  <c:v>0.66003582688284268</c:v>
                </c:pt>
                <c:pt idx="183">
                  <c:v>0.66944245901125288</c:v>
                </c:pt>
                <c:pt idx="184">
                  <c:v>0.67874295429772324</c:v>
                </c:pt>
                <c:pt idx="185">
                  <c:v>0.68793583819401527</c:v>
                </c:pt>
                <c:pt idx="186">
                  <c:v>0.69701965321315373</c:v>
                </c:pt>
                <c:pt idx="187">
                  <c:v>0.70599295916050209</c:v>
                </c:pt>
                <c:pt idx="188">
                  <c:v>0.7148543333620988</c:v>
                </c:pt>
                <c:pt idx="189">
                  <c:v>0.72360237089021584</c:v>
                </c:pt>
                <c:pt idx="190">
                  <c:v>0.73223568478610324</c:v>
                </c:pt>
                <c:pt idx="191">
                  <c:v>0.74075290627988322</c:v>
                </c:pt>
                <c:pt idx="192">
                  <c:v>0.74915268500756382</c:v>
                </c:pt>
                <c:pt idx="193">
                  <c:v>0.7574336892251321</c:v>
                </c:pt>
                <c:pt idx="194">
                  <c:v>0.76559460601969409</c:v>
                </c:pt>
                <c:pt idx="195">
                  <c:v>0.77363414151763321</c:v>
                </c:pt>
                <c:pt idx="196">
                  <c:v>0.78155102108974517</c:v>
                </c:pt>
                <c:pt idx="197">
                  <c:v>0.78934398955332641</c:v>
                </c:pt>
                <c:pt idx="198">
                  <c:v>0.79701181137117627</c:v>
                </c:pt>
                <c:pt idx="199">
                  <c:v>0.80455327084748429</c:v>
                </c:pt>
                <c:pt idx="200">
                  <c:v>0.81196717232057491</c:v>
                </c:pt>
                <c:pt idx="201">
                  <c:v>0.81925234035247285</c:v>
                </c:pt>
                <c:pt idx="202">
                  <c:v>0.82640761991526213</c:v>
                </c:pt>
                <c:pt idx="203">
                  <c:v>0.83343187657421181</c:v>
                </c:pt>
                <c:pt idx="204">
                  <c:v>0.84032399666763458</c:v>
                </c:pt>
                <c:pt idx="205">
                  <c:v>0.84708288748345095</c:v>
                </c:pt>
                <c:pt idx="206">
                  <c:v>0.8537074774324358</c:v>
                </c:pt>
                <c:pt idx="207">
                  <c:v>0.86019671621811211</c:v>
                </c:pt>
                <c:pt idx="208">
                  <c:v>0.86654957500327034</c:v>
                </c:pt>
                <c:pt idx="209">
                  <c:v>0.87276504657308618</c:v>
                </c:pt>
                <c:pt idx="210">
                  <c:v>0.87884214549480955</c:v>
                </c:pt>
                <c:pt idx="211">
                  <c:v>0.88477990827399922</c:v>
                </c:pt>
                <c:pt idx="212">
                  <c:v>0.89057739350728138</c:v>
                </c:pt>
                <c:pt idx="213">
                  <c:v>0.89623368203160425</c:v>
                </c:pt>
                <c:pt idx="214">
                  <c:v>0.90174787706996573</c:v>
                </c:pt>
                <c:pt idx="215">
                  <c:v>0.907119104373595</c:v>
                </c:pt>
                <c:pt idx="216">
                  <c:v>0.91234651236055886</c:v>
                </c:pt>
                <c:pt idx="217">
                  <c:v>0.91742927225077642</c:v>
                </c:pt>
                <c:pt idx="218">
                  <c:v>0.92236657819741819</c:v>
                </c:pt>
                <c:pt idx="219">
                  <c:v>0.92715764741466955</c:v>
                </c:pt>
                <c:pt idx="220">
                  <c:v>0.93180172030183628</c:v>
                </c:pt>
                <c:pt idx="221">
                  <c:v>0.9362980605637774</c:v>
                </c:pt>
                <c:pt idx="222">
                  <c:v>0.94064595532763984</c:v>
                </c:pt>
                <c:pt idx="223">
                  <c:v>0.94484471525588132</c:v>
                </c:pt>
                <c:pt idx="224">
                  <c:v>0.94889367465556163</c:v>
                </c:pt>
                <c:pt idx="225">
                  <c:v>0.95279219158388506</c:v>
                </c:pt>
                <c:pt idx="226">
                  <c:v>0.9565396479499767</c:v>
                </c:pt>
                <c:pt idx="227">
                  <c:v>0.96013544961287856</c:v>
                </c:pt>
                <c:pt idx="228">
                  <c:v>0.96357902647574722</c:v>
                </c:pt>
                <c:pt idx="229">
                  <c:v>0.96686983257623993</c:v>
                </c:pt>
                <c:pt idx="230">
                  <c:v>0.97000734617307449</c:v>
                </c:pt>
                <c:pt idx="231">
                  <c:v>0.97299106982874872</c:v>
                </c:pt>
                <c:pt idx="232">
                  <c:v>0.97582053048840656</c:v>
                </c:pt>
                <c:pt idx="233">
                  <c:v>0.97849527955483873</c:v>
                </c:pt>
                <c:pt idx="234">
                  <c:v>0.9810148929596062</c:v>
                </c:pt>
                <c:pt idx="235">
                  <c:v>0.98337897123027274</c:v>
                </c:pt>
                <c:pt idx="236">
                  <c:v>0.98558713955374089</c:v>
                </c:pt>
                <c:pt idx="237">
                  <c:v>0.98763904783567602</c:v>
                </c:pt>
                <c:pt idx="238">
                  <c:v>0.98953437075601203</c:v>
                </c:pt>
                <c:pt idx="239">
                  <c:v>0.99127280782052929</c:v>
                </c:pt>
                <c:pt idx="240">
                  <c:v>0.99285408340849701</c:v>
                </c:pt>
                <c:pt idx="241">
                  <c:v>0.99427794681637061</c:v>
                </c:pt>
                <c:pt idx="242">
                  <c:v>0.99554417229754077</c:v>
                </c:pt>
                <c:pt idx="243">
                  <c:v>0.99665255909812334</c:v>
                </c:pt>
                <c:pt idx="244">
                  <c:v>0.99760293148878842</c:v>
                </c:pt>
                <c:pt idx="245">
                  <c:v>0.99839513879262165</c:v>
                </c:pt>
                <c:pt idx="246">
                  <c:v>0.99902905540901266</c:v>
                </c:pt>
                <c:pt idx="247">
                  <c:v>0.99950458083356886</c:v>
                </c:pt>
                <c:pt idx="248">
                  <c:v>0.9998216396740498</c:v>
                </c:pt>
                <c:pt idx="249">
                  <c:v>0.99998018166232039</c:v>
                </c:pt>
                <c:pt idx="250">
                  <c:v>0.99998018166232028</c:v>
                </c:pt>
                <c:pt idx="251">
                  <c:v>0.99982163967404947</c:v>
                </c:pt>
                <c:pt idx="252">
                  <c:v>0.9995045808335683</c:v>
                </c:pt>
                <c:pt idx="253">
                  <c:v>0.99902905540901188</c:v>
                </c:pt>
                <c:pt idx="254">
                  <c:v>0.99839513879262065</c:v>
                </c:pt>
                <c:pt idx="255">
                  <c:v>0.9976029314887872</c:v>
                </c:pt>
                <c:pt idx="256">
                  <c:v>0.99665255909812189</c:v>
                </c:pt>
                <c:pt idx="257">
                  <c:v>0.99554417229753911</c:v>
                </c:pt>
                <c:pt idx="258">
                  <c:v>0.99427794681636883</c:v>
                </c:pt>
                <c:pt idx="259">
                  <c:v>0.9928540834084949</c:v>
                </c:pt>
                <c:pt idx="260">
                  <c:v>0.99127280782052707</c:v>
                </c:pt>
                <c:pt idx="261">
                  <c:v>0.98953437075600947</c:v>
                </c:pt>
                <c:pt idx="262">
                  <c:v>0.98763904783567336</c:v>
                </c:pt>
                <c:pt idx="263">
                  <c:v>0.985587139553738</c:v>
                </c:pt>
                <c:pt idx="264">
                  <c:v>0.98337897123026952</c:v>
                </c:pt>
                <c:pt idx="265">
                  <c:v>0.98101489295960276</c:v>
                </c:pt>
                <c:pt idx="266">
                  <c:v>0.97849527955483528</c:v>
                </c:pt>
                <c:pt idx="267">
                  <c:v>0.97582053048840278</c:v>
                </c:pt>
                <c:pt idx="268">
                  <c:v>0.97299106982874473</c:v>
                </c:pt>
                <c:pt idx="269">
                  <c:v>0.97000734617307038</c:v>
                </c:pt>
                <c:pt idx="270">
                  <c:v>0.96686983257623549</c:v>
                </c:pt>
                <c:pt idx="271">
                  <c:v>0.96357902647574256</c:v>
                </c:pt>
                <c:pt idx="272">
                  <c:v>0.96013544961287378</c:v>
                </c:pt>
                <c:pt idx="273">
                  <c:v>0.95653964794997159</c:v>
                </c:pt>
                <c:pt idx="274">
                  <c:v>0.95279219158387984</c:v>
                </c:pt>
                <c:pt idx="275">
                  <c:v>0.9488936746555563</c:v>
                </c:pt>
                <c:pt idx="276">
                  <c:v>0.94484471525587566</c:v>
                </c:pt>
                <c:pt idx="277">
                  <c:v>0.94064595532763395</c:v>
                </c:pt>
                <c:pt idx="278">
                  <c:v>0.93629806056377141</c:v>
                </c:pt>
                <c:pt idx="279">
                  <c:v>0.93180172030183006</c:v>
                </c:pt>
                <c:pt idx="280">
                  <c:v>0.927157647414663</c:v>
                </c:pt>
                <c:pt idx="281">
                  <c:v>0.92236657819741175</c:v>
                </c:pt>
                <c:pt idx="282">
                  <c:v>0.91742927225076953</c:v>
                </c:pt>
                <c:pt idx="283">
                  <c:v>0.91234651236055175</c:v>
                </c:pt>
                <c:pt idx="284">
                  <c:v>0.90711910437358789</c:v>
                </c:pt>
                <c:pt idx="285">
                  <c:v>0.90174787706995829</c:v>
                </c:pt>
                <c:pt idx="286">
                  <c:v>0.89623368203159648</c:v>
                </c:pt>
                <c:pt idx="287">
                  <c:v>0.89057739350727372</c:v>
                </c:pt>
                <c:pt idx="288">
                  <c:v>0.88477990827399111</c:v>
                </c:pt>
                <c:pt idx="289">
                  <c:v>0.87884214549480122</c:v>
                </c:pt>
                <c:pt idx="290">
                  <c:v>0.87276504657307785</c:v>
                </c:pt>
                <c:pt idx="291">
                  <c:v>0.86654957500326169</c:v>
                </c:pt>
                <c:pt idx="292">
                  <c:v>0.86019671621810334</c:v>
                </c:pt>
                <c:pt idx="293">
                  <c:v>0.85370747743242703</c:v>
                </c:pt>
                <c:pt idx="294">
                  <c:v>0.84708288748344174</c:v>
                </c:pt>
                <c:pt idx="295">
                  <c:v>0.84032399666762514</c:v>
                </c:pt>
                <c:pt idx="296">
                  <c:v>0.83343187657420248</c:v>
                </c:pt>
                <c:pt idx="297">
                  <c:v>0.82640761991525236</c:v>
                </c:pt>
                <c:pt idx="298">
                  <c:v>0.81925234035246286</c:v>
                </c:pt>
                <c:pt idx="299">
                  <c:v>0.81196717232056503</c:v>
                </c:pt>
                <c:pt idx="300">
                  <c:v>0.80455327084747397</c:v>
                </c:pt>
                <c:pt idx="301">
                  <c:v>0.79701181137116583</c:v>
                </c:pt>
                <c:pt idx="302">
                  <c:v>0.78934398955331608</c:v>
                </c:pt>
                <c:pt idx="303">
                  <c:v>0.7815510210897344</c:v>
                </c:pt>
                <c:pt idx="304">
                  <c:v>0.77363414151762222</c:v>
                </c:pt>
                <c:pt idx="305">
                  <c:v>0.76559460601968321</c:v>
                </c:pt>
                <c:pt idx="306">
                  <c:v>0.75743368922512078</c:v>
                </c:pt>
                <c:pt idx="307">
                  <c:v>0.74915268500755272</c:v>
                </c:pt>
                <c:pt idx="308">
                  <c:v>0.74075290627987178</c:v>
                </c:pt>
                <c:pt idx="309">
                  <c:v>0.73223568478609136</c:v>
                </c:pt>
                <c:pt idx="310">
                  <c:v>0.72360237089020418</c:v>
                </c:pt>
                <c:pt idx="311">
                  <c:v>0.71485433336208692</c:v>
                </c:pt>
                <c:pt idx="312">
                  <c:v>0.70599295916048987</c:v>
                </c:pt>
                <c:pt idx="313">
                  <c:v>0.69701965321314163</c:v>
                </c:pt>
                <c:pt idx="314">
                  <c:v>0.68793583819400306</c:v>
                </c:pt>
                <c:pt idx="315">
                  <c:v>0.67874295429771048</c:v>
                </c:pt>
                <c:pt idx="316">
                  <c:v>0.66944245901124033</c:v>
                </c:pt>
                <c:pt idx="317">
                  <c:v>0.66003582688283002</c:v>
                </c:pt>
                <c:pt idx="318">
                  <c:v>0.65052454928819659</c:v>
                </c:pt>
                <c:pt idx="319">
                  <c:v>0.64091013419408605</c:v>
                </c:pt>
                <c:pt idx="320">
                  <c:v>0.63119410591919323</c:v>
                </c:pt>
                <c:pt idx="321">
                  <c:v>0.6213780048924884</c:v>
                </c:pt>
                <c:pt idx="322">
                  <c:v>0.6114633874089872</c:v>
                </c:pt>
                <c:pt idx="323">
                  <c:v>0.60145182538301178</c:v>
                </c:pt>
                <c:pt idx="324">
                  <c:v>0.5913449060989695</c:v>
                </c:pt>
                <c:pt idx="325">
                  <c:v>0.58114423195969445</c:v>
                </c:pt>
                <c:pt idx="326">
                  <c:v>0.57085142023239865</c:v>
                </c:pt>
                <c:pt idx="327">
                  <c:v>0.56046810279226011</c:v>
                </c:pt>
                <c:pt idx="328">
                  <c:v>0.5499959258636945</c:v>
                </c:pt>
                <c:pt idx="329">
                  <c:v>0.53943654975935906</c:v>
                </c:pt>
                <c:pt idx="330">
                  <c:v>0.52879164861691552</c:v>
                </c:pt>
                <c:pt idx="331">
                  <c:v>0.51806291013360184</c:v>
                </c:pt>
                <c:pt idx="332">
                  <c:v>0.50725203529866036</c:v>
                </c:pt>
                <c:pt idx="333">
                  <c:v>0.496360738123652</c:v>
                </c:pt>
                <c:pt idx="334">
                  <c:v>0.48539074537070576</c:v>
                </c:pt>
                <c:pt idx="335">
                  <c:v>0.4743437962787535</c:v>
                </c:pt>
                <c:pt idx="336">
                  <c:v>0.46322164228778012</c:v>
                </c:pt>
                <c:pt idx="337">
                  <c:v>0.4520260467611385</c:v>
                </c:pt>
                <c:pt idx="338">
                  <c:v>0.44075878470598173</c:v>
                </c:pt>
                <c:pt idx="339">
                  <c:v>0.42942164249184217</c:v>
                </c:pt>
                <c:pt idx="340">
                  <c:v>0.41801641756740859</c:v>
                </c:pt>
                <c:pt idx="341">
                  <c:v>0.40654491817555433</c:v>
                </c:pt>
                <c:pt idx="342">
                  <c:v>0.39500896306664679</c:v>
                </c:pt>
                <c:pt idx="343">
                  <c:v>0.38341038121019116</c:v>
                </c:pt>
                <c:pt idx="344">
                  <c:v>0.37175101150486073</c:v>
                </c:pt>
                <c:pt idx="345">
                  <c:v>0.3600327024869463</c:v>
                </c:pt>
                <c:pt idx="346">
                  <c:v>0.34825731203727722</c:v>
                </c:pt>
                <c:pt idx="347">
                  <c:v>0.33642670708666833</c:v>
                </c:pt>
                <c:pt idx="348">
                  <c:v>0.32454276331992477</c:v>
                </c:pt>
                <c:pt idx="349">
                  <c:v>0.31260736487845869</c:v>
                </c:pt>
                <c:pt idx="350">
                  <c:v>0.30062240406157281</c:v>
                </c:pt>
                <c:pt idx="351">
                  <c:v>0.28858978102644323</c:v>
                </c:pt>
                <c:pt idx="352">
                  <c:v>0.27651140348685604</c:v>
                </c:pt>
                <c:pt idx="353">
                  <c:v>0.26438918641075382</c:v>
                </c:pt>
                <c:pt idx="354">
                  <c:v>0.25222505171662413</c:v>
                </c:pt>
                <c:pt idx="355">
                  <c:v>0.24002092796878616</c:v>
                </c:pt>
                <c:pt idx="356">
                  <c:v>0.22777875007163151</c:v>
                </c:pt>
                <c:pt idx="357">
                  <c:v>0.21550045896285175</c:v>
                </c:pt>
                <c:pt idx="358">
                  <c:v>0.20318800130570971</c:v>
                </c:pt>
                <c:pt idx="359">
                  <c:v>0.19084332918041072</c:v>
                </c:pt>
                <c:pt idx="360">
                  <c:v>0.17846839977460716</c:v>
                </c:pt>
                <c:pt idx="361">
                  <c:v>0.16606517507309324</c:v>
                </c:pt>
                <c:pt idx="362">
                  <c:v>0.15363562154674718</c:v>
                </c:pt>
                <c:pt idx="363">
                  <c:v>0.14118170984075415</c:v>
                </c:pt>
                <c:pt idx="364">
                  <c:v>0.12870541446216746</c:v>
                </c:pt>
                <c:pt idx="365">
                  <c:v>0.11620871346686536</c:v>
                </c:pt>
                <c:pt idx="366">
                  <c:v>0.10369358814593721</c:v>
                </c:pt>
                <c:pt idx="367">
                  <c:v>9.1162022711556878E-2</c:v>
                </c:pt>
                <c:pt idx="368">
                  <c:v>7.8616003982400817E-2</c:v>
                </c:pt>
                <c:pt idx="369">
                  <c:v>6.6057521068644959E-2</c:v>
                </c:pt>
                <c:pt idx="370">
                  <c:v>5.3488565056598353E-2</c:v>
                </c:pt>
                <c:pt idx="371">
                  <c:v>4.091112869303147E-2</c:v>
                </c:pt>
                <c:pt idx="372">
                  <c:v>2.8327206069233189E-2</c:v>
                </c:pt>
                <c:pt idx="373">
                  <c:v>1.5738792304854712E-2</c:v>
                </c:pt>
                <c:pt idx="374">
                  <c:v>3.1478832315983678E-3</c:v>
                </c:pt>
                <c:pt idx="375">
                  <c:v>-9.4435249232144355E-3</c:v>
                </c:pt>
                <c:pt idx="376">
                  <c:v>-2.2033435853138009E-2</c:v>
                </c:pt>
                <c:pt idx="377">
                  <c:v>-3.461985348910171E-2</c:v>
                </c:pt>
                <c:pt idx="378">
                  <c:v>-4.7200782315879652E-2</c:v>
                </c:pt>
                <c:pt idx="379">
                  <c:v>-5.977422768847257E-2</c:v>
                </c:pt>
                <c:pt idx="380">
                  <c:v>-7.2338196148343761E-2</c:v>
                </c:pt>
                <c:pt idx="381">
                  <c:v>-8.4890695739474886E-2</c:v>
                </c:pt>
                <c:pt idx="382">
                  <c:v>-9.7429736324183544E-2</c:v>
                </c:pt>
                <c:pt idx="383">
                  <c:v>-0.10995332989864461</c:v>
                </c:pt>
                <c:pt idx="384">
                  <c:v>-0.12245949090808123</c:v>
                </c:pt>
                <c:pt idx="385">
                  <c:v>-0.13494623656156748</c:v>
                </c:pt>
                <c:pt idx="386">
                  <c:v>-0.14741158714638491</c:v>
                </c:pt>
                <c:pt idx="387">
                  <c:v>-0.15985356634189996</c:v>
                </c:pt>
                <c:pt idx="388">
                  <c:v>-0.17227020153289807</c:v>
                </c:pt>
                <c:pt idx="389">
                  <c:v>-0.18465952412233588</c:v>
                </c:pt>
                <c:pt idx="390">
                  <c:v>-0.1970195698434474</c:v>
                </c:pt>
                <c:pt idx="391">
                  <c:v>-0.20934837907117143</c:v>
                </c:pt>
                <c:pt idx="392">
                  <c:v>-0.22164399713284344</c:v>
                </c:pt>
                <c:pt idx="393">
                  <c:v>-0.23390447461809394</c:v>
                </c:pt>
                <c:pt idx="394">
                  <c:v>-0.24612786768792078</c:v>
                </c:pt>
                <c:pt idx="395">
                  <c:v>-0.25831223838287781</c:v>
                </c:pt>
                <c:pt idx="396">
                  <c:v>-0.27045565493032381</c:v>
                </c:pt>
                <c:pt idx="397">
                  <c:v>-0.28255619205069837</c:v>
                </c:pt>
                <c:pt idx="398">
                  <c:v>-0.29461193126276775</c:v>
                </c:pt>
                <c:pt idx="399">
                  <c:v>-0.30662096118778609</c:v>
                </c:pt>
                <c:pt idx="400">
                  <c:v>-0.31858137785253743</c:v>
                </c:pt>
                <c:pt idx="401">
                  <c:v>-0.330491284991204</c:v>
                </c:pt>
                <c:pt idx="402">
                  <c:v>-0.34234879434600496</c:v>
                </c:pt>
                <c:pt idx="403">
                  <c:v>-0.35415202596657297</c:v>
                </c:pt>
                <c:pt idx="404">
                  <c:v>-0.3658991085080136</c:v>
                </c:pt>
                <c:pt idx="405">
                  <c:v>-0.37758817952759294</c:v>
                </c:pt>
                <c:pt idx="406">
                  <c:v>-0.38921738578002152</c:v>
                </c:pt>
                <c:pt idx="407">
                  <c:v>-0.40078488351127955</c:v>
                </c:pt>
                <c:pt idx="408">
                  <c:v>-0.41228883875093031</c:v>
                </c:pt>
                <c:pt idx="409">
                  <c:v>-0.42372742760288978</c:v>
                </c:pt>
                <c:pt idx="410">
                  <c:v>-0.43509883653459874</c:v>
                </c:pt>
                <c:pt idx="411">
                  <c:v>-0.44640126266454477</c:v>
                </c:pt>
                <c:pt idx="412">
                  <c:v>-0.45763291404810286</c:v>
                </c:pt>
                <c:pt idx="413">
                  <c:v>-0.46879200996164166</c:v>
                </c:pt>
                <c:pt idx="414">
                  <c:v>-0.47987678118484395</c:v>
                </c:pt>
                <c:pt idx="415">
                  <c:v>-0.49088547028121021</c:v>
                </c:pt>
                <c:pt idx="416">
                  <c:v>-0.50181633187669406</c:v>
                </c:pt>
                <c:pt idx="417">
                  <c:v>-0.51266763293641782</c:v>
                </c:pt>
                <c:pt idx="418">
                  <c:v>-0.52343765303943968</c:v>
                </c:pt>
                <c:pt idx="419">
                  <c:v>-0.53412468465151974</c:v>
                </c:pt>
                <c:pt idx="420">
                  <c:v>-0.54472703339583717</c:v>
                </c:pt>
                <c:pt idx="421">
                  <c:v>-0.55524301832162715</c:v>
                </c:pt>
                <c:pt idx="422">
                  <c:v>-0.56567097217069007</c:v>
                </c:pt>
                <c:pt idx="423">
                  <c:v>-0.57600924164172285</c:v>
                </c:pt>
                <c:pt idx="424">
                  <c:v>-0.58625618765244358</c:v>
                </c:pt>
                <c:pt idx="425">
                  <c:v>-0.59641018559946257</c:v>
                </c:pt>
                <c:pt idx="426">
                  <c:v>-0.60646962561585072</c:v>
                </c:pt>
                <c:pt idx="427">
                  <c:v>-0.61643291282637847</c:v>
                </c:pt>
                <c:pt idx="428">
                  <c:v>-0.62629846760037755</c:v>
                </c:pt>
                <c:pt idx="429">
                  <c:v>-0.63606472580217954</c:v>
                </c:pt>
                <c:pt idx="430">
                  <c:v>-0.64573013903910359</c:v>
                </c:pt>
                <c:pt idx="431">
                  <c:v>-0.6552931749069496</c:v>
                </c:pt>
                <c:pt idx="432">
                  <c:v>-0.66475231723294848</c:v>
                </c:pt>
                <c:pt idx="433">
                  <c:v>-0.67410606631614611</c:v>
                </c:pt>
                <c:pt idx="434">
                  <c:v>-0.68335293916517603</c:v>
                </c:pt>
                <c:pt idx="435">
                  <c:v>-0.69249146973337627</c:v>
                </c:pt>
                <c:pt idx="436">
                  <c:v>-0.7015202091512257</c:v>
                </c:pt>
                <c:pt idx="437">
                  <c:v>-0.7104377259560577</c:v>
                </c:pt>
                <c:pt idx="438">
                  <c:v>-0.71924260631900705</c:v>
                </c:pt>
                <c:pt idx="439">
                  <c:v>-0.72793345426916811</c:v>
                </c:pt>
                <c:pt idx="440">
                  <c:v>-0.73650889191492097</c:v>
                </c:pt>
                <c:pt idx="441">
                  <c:v>-0.74496755966238526</c:v>
                </c:pt>
                <c:pt idx="442">
                  <c:v>-0.75330811643097972</c:v>
                </c:pt>
                <c:pt idx="443">
                  <c:v>-0.76152923986604526</c:v>
                </c:pt>
                <c:pt idx="444">
                  <c:v>-0.76962962654849454</c:v>
                </c:pt>
                <c:pt idx="445">
                  <c:v>-0.77760799220146415</c:v>
                </c:pt>
                <c:pt idx="446">
                  <c:v>-0.78546307189393294</c:v>
                </c:pt>
                <c:pt idx="447">
                  <c:v>-0.79319362024126616</c:v>
                </c:pt>
                <c:pt idx="448">
                  <c:v>-0.80079841160266774</c:v>
                </c:pt>
                <c:pt idx="449">
                  <c:v>-0.80827624027550105</c:v>
                </c:pt>
                <c:pt idx="450">
                  <c:v>-0.81562592068644368</c:v>
                </c:pt>
                <c:pt idx="451">
                  <c:v>-0.82284628757945599</c:v>
                </c:pt>
                <c:pt idx="452">
                  <c:v>-0.82993619620052894</c:v>
                </c:pt>
                <c:pt idx="453">
                  <c:v>-0.83689452247917506</c:v>
                </c:pt>
                <c:pt idx="454">
                  <c:v>-0.843720163206647</c:v>
                </c:pt>
                <c:pt idx="455">
                  <c:v>-0.85041203621084671</c:v>
                </c:pt>
                <c:pt idx="456">
                  <c:v>-0.85696908052789589</c:v>
                </c:pt>
                <c:pt idx="457">
                  <c:v>-0.86339025657034785</c:v>
                </c:pt>
                <c:pt idx="458">
                  <c:v>-0.8696745462920108</c:v>
                </c:pt>
                <c:pt idx="459">
                  <c:v>-0.87582095334935095</c:v>
                </c:pt>
                <c:pt idx="460">
                  <c:v>-0.88182850325945983</c:v>
                </c:pt>
                <c:pt idx="461">
                  <c:v>-0.88769624355455456</c:v>
                </c:pt>
                <c:pt idx="462">
                  <c:v>-0.89342324393298445</c:v>
                </c:pt>
                <c:pt idx="463">
                  <c:v>-0.8990085964067277</c:v>
                </c:pt>
                <c:pt idx="464">
                  <c:v>-0.90445141544534879</c:v>
                </c:pt>
                <c:pt idx="465">
                  <c:v>-0.90975083811639346</c:v>
                </c:pt>
                <c:pt idx="466">
                  <c:v>-0.91490602422220291</c:v>
                </c:pt>
                <c:pt idx="467">
                  <c:v>-0.91991615643312463</c:v>
                </c:pt>
                <c:pt idx="468">
                  <c:v>-0.92478044041709373</c:v>
                </c:pt>
                <c:pt idx="469">
                  <c:v>-0.92949810496557161</c:v>
                </c:pt>
                <c:pt idx="470">
                  <c:v>-0.93406840211581788</c:v>
                </c:pt>
                <c:pt idx="471">
                  <c:v>-0.93849060726947464</c:v>
                </c:pt>
                <c:pt idx="472">
                  <c:v>-0.94276401930744913</c:v>
                </c:pt>
                <c:pt idx="473">
                  <c:v>-0.94688796070107328</c:v>
                </c:pt>
                <c:pt idx="474">
                  <c:v>-0.95086177761952073</c:v>
                </c:pt>
                <c:pt idx="475">
                  <c:v>-0.95468484003346987</c:v>
                </c:pt>
                <c:pt idx="476">
                  <c:v>-0.95835654181499241</c:v>
                </c:pt>
                <c:pt idx="477">
                  <c:v>-0.96187630083365039</c:v>
                </c:pt>
                <c:pt idx="478">
                  <c:v>-0.96524355904879122</c:v>
                </c:pt>
                <c:pt idx="479">
                  <c:v>-0.96845778259802262</c:v>
                </c:pt>
                <c:pt idx="480">
                  <c:v>-0.97151846188185254</c:v>
                </c:pt>
                <c:pt idx="481">
                  <c:v>-0.97442511164448486</c:v>
                </c:pt>
                <c:pt idx="482">
                  <c:v>-0.97717727105075436</c:v>
                </c:pt>
                <c:pt idx="483">
                  <c:v>-0.97977450375918906</c:v>
                </c:pt>
                <c:pt idx="484">
                  <c:v>-0.98221639799119032</c:v>
                </c:pt>
                <c:pt idx="485">
                  <c:v>-0.98450256659631907</c:v>
                </c:pt>
                <c:pt idx="486">
                  <c:v>-0.98663264711367571</c:v>
                </c:pt>
                <c:pt idx="487">
                  <c:v>-0.98860630182936671</c:v>
                </c:pt>
                <c:pt idx="488">
                  <c:v>-0.99042321783004816</c:v>
                </c:pt>
                <c:pt idx="489">
                  <c:v>-0.99208310705253577</c:v>
                </c:pt>
                <c:pt idx="490">
                  <c:v>-0.99358570632947618</c:v>
                </c:pt>
                <c:pt idx="491">
                  <c:v>-0.99493077743107128</c:v>
                </c:pt>
                <c:pt idx="492">
                  <c:v>-0.99611810710284798</c:v>
                </c:pt>
                <c:pt idx="493">
                  <c:v>-0.99714750709946842</c:v>
                </c:pt>
                <c:pt idx="494">
                  <c:v>-0.99801881421457617</c:v>
                </c:pt>
                <c:pt idx="495">
                  <c:v>-0.99873189030667098</c:v>
                </c:pt>
                <c:pt idx="496">
                  <c:v>-0.99928662232101095</c:v>
                </c:pt>
                <c:pt idx="497">
                  <c:v>-0.99968292230753641</c:v>
                </c:pt>
                <c:pt idx="498">
                  <c:v>-0.99992072743481442</c:v>
                </c:pt>
                <c:pt idx="499">
                  <c:v>-1</c:v>
                </c:pt>
              </c:numCache>
            </c:numRef>
          </c:xVal>
          <c:yVal>
            <c:numRef>
              <c:f>'PCA-combined sterics and flexi'!yycir1</c:f>
              <c:numCache>
                <c:formatCode>General</c:formatCode>
                <c:ptCount val="500"/>
                <c:pt idx="0">
                  <c:v>-3.2311393144413003E-15</c:v>
                </c:pt>
                <c:pt idx="1">
                  <c:v>-1.2591220998459735E-2</c:v>
                </c:pt>
                <c:pt idx="2">
                  <c:v>-2.5180445720141945E-2</c:v>
                </c:pt>
                <c:pt idx="3">
                  <c:v>-3.7765678204774195E-2</c:v>
                </c:pt>
                <c:pt idx="4">
                  <c:v>-5.0344923125031901E-2</c:v>
                </c:pt>
                <c:pt idx="5">
                  <c:v>-6.291618610288964E-2</c:v>
                </c:pt>
                <c:pt idx="6">
                  <c:v>-7.547747402581878E-2</c:v>
                </c:pt>
                <c:pt idx="7">
                  <c:v>-8.8026795362788374E-2</c:v>
                </c:pt>
                <c:pt idx="8">
                  <c:v>-0.10056216048001143</c:v>
                </c:pt>
                <c:pt idx="9">
                  <c:v>-0.1130815819563903</c:v>
                </c:pt>
                <c:pt idx="10">
                  <c:v>-0.12558307489861525</c:v>
                </c:pt>
                <c:pt idx="11">
                  <c:v>-0.1380646572558584</c:v>
                </c:pt>
                <c:pt idx="12">
                  <c:v>-0.15052435013401677</c:v>
                </c:pt>
                <c:pt idx="13">
                  <c:v>-0.16296017810945904</c:v>
                </c:pt>
                <c:pt idx="14">
                  <c:v>-0.17537016954221801</c:v>
                </c:pt>
                <c:pt idx="15">
                  <c:v>-0.18775235688858319</c:v>
                </c:pt>
                <c:pt idx="16">
                  <c:v>-0.20010477701304791</c:v>
                </c:pt>
                <c:pt idx="17">
                  <c:v>-0.21242547149955354</c:v>
                </c:pt>
                <c:pt idx="18">
                  <c:v>-0.22471248696198562</c:v>
                </c:pt>
                <c:pt idx="19">
                  <c:v>-0.23696387535387617</c:v>
                </c:pt>
                <c:pt idx="20">
                  <c:v>-0.24917769427725583</c:v>
                </c:pt>
                <c:pt idx="21">
                  <c:v>-0.2613520072906102</c:v>
                </c:pt>
                <c:pt idx="22">
                  <c:v>-0.27348488421589578</c:v>
                </c:pt>
                <c:pt idx="23">
                  <c:v>-0.28557440144455914</c:v>
                </c:pt>
                <c:pt idx="24">
                  <c:v>-0.29761864224251428</c:v>
                </c:pt>
                <c:pt idx="25">
                  <c:v>-0.30961569705403402</c:v>
                </c:pt>
                <c:pt idx="26">
                  <c:v>-0.32156366380449974</c:v>
                </c:pt>
                <c:pt idx="27">
                  <c:v>-0.33346064820196436</c:v>
                </c:pt>
                <c:pt idx="28">
                  <c:v>-0.345304764037486</c:v>
                </c:pt>
                <c:pt idx="29">
                  <c:v>-0.35709413348417585</c:v>
                </c:pt>
                <c:pt idx="30">
                  <c:v>-0.36882688739491704</c:v>
                </c:pt>
                <c:pt idx="31">
                  <c:v>-0.38050116559871172</c:v>
                </c:pt>
                <c:pt idx="32">
                  <c:v>-0.39211511719560044</c:v>
                </c:pt>
                <c:pt idx="33">
                  <c:v>-0.40366690085011231</c:v>
                </c:pt>
                <c:pt idx="34">
                  <c:v>-0.41515468508320219</c:v>
                </c:pt>
                <c:pt idx="35">
                  <c:v>-0.42657664856262156</c:v>
                </c:pt>
                <c:pt idx="36">
                  <c:v>-0.43793098039168077</c:v>
                </c:pt>
                <c:pt idx="37">
                  <c:v>-0.44921588039636001</c:v>
                </c:pt>
                <c:pt idx="38">
                  <c:v>-0.46042955941071717</c:v>
                </c:pt>
                <c:pt idx="39">
                  <c:v>-0.47157023956055033</c:v>
                </c:pt>
                <c:pt idx="40">
                  <c:v>-0.48263615454527298</c:v>
                </c:pt>
                <c:pt idx="41">
                  <c:v>-0.4936255499179516</c:v>
                </c:pt>
                <c:pt idx="42">
                  <c:v>-0.50453668336346336</c:v>
                </c:pt>
                <c:pt idx="43">
                  <c:v>-0.51536782497473399</c:v>
                </c:pt>
                <c:pt idx="44">
                  <c:v>-0.52611725752700511</c:v>
                </c:pt>
                <c:pt idx="45">
                  <c:v>-0.53678327675009052</c:v>
                </c:pt>
                <c:pt idx="46">
                  <c:v>-0.54736419159858218</c:v>
                </c:pt>
                <c:pt idx="47">
                  <c:v>-0.55785832451995665</c:v>
                </c:pt>
                <c:pt idx="48">
                  <c:v>-0.56826401172054075</c:v>
                </c:pt>
                <c:pt idx="49">
                  <c:v>-0.57857960342930126</c:v>
                </c:pt>
                <c:pt idx="50">
                  <c:v>-0.58880346415940599</c:v>
                </c:pt>
                <c:pt idx="51">
                  <c:v>-0.59893397296752204</c:v>
                </c:pt>
                <c:pt idx="52">
                  <c:v>-0.60896952371081003</c:v>
                </c:pt>
                <c:pt idx="53">
                  <c:v>-0.61890852530156926</c:v>
                </c:pt>
                <c:pt idx="54">
                  <c:v>-0.62874940195949613</c:v>
                </c:pt>
                <c:pt idx="55">
                  <c:v>-0.63849059346151837</c:v>
                </c:pt>
                <c:pt idx="56">
                  <c:v>-0.64813055538915954</c:v>
                </c:pt>
                <c:pt idx="57">
                  <c:v>-0.65766775937339839</c:v>
                </c:pt>
                <c:pt idx="58">
                  <c:v>-0.66710069333698618</c:v>
                </c:pt>
                <c:pt idx="59">
                  <c:v>-0.67642786173417824</c:v>
                </c:pt>
                <c:pt idx="60">
                  <c:v>-0.68564778578784435</c:v>
                </c:pt>
                <c:pt idx="61">
                  <c:v>-0.69475900372392385</c:v>
                </c:pt>
                <c:pt idx="62">
                  <c:v>-0.70376007100318139</c:v>
                </c:pt>
                <c:pt idx="63">
                  <c:v>-0.71264956055023099</c:v>
                </c:pt>
                <c:pt idx="64">
                  <c:v>-0.72142606297979406</c:v>
                </c:pt>
                <c:pt idx="65">
                  <c:v>-0.73008818682014875</c:v>
                </c:pt>
                <c:pt idx="66">
                  <c:v>-0.73863455873374106</c:v>
                </c:pt>
                <c:pt idx="67">
                  <c:v>-0.74706382373492208</c:v>
                </c:pt>
                <c:pt idx="68">
                  <c:v>-0.75537464540477328</c:v>
                </c:pt>
                <c:pt idx="69">
                  <c:v>-0.76356570610298924</c:v>
                </c:pt>
                <c:pt idx="70">
                  <c:v>-0.77163570717678376</c:v>
                </c:pt>
                <c:pt idx="71">
                  <c:v>-0.77958336916678495</c:v>
                </c:pt>
                <c:pt idx="72">
                  <c:v>-0.78740743200988572</c:v>
                </c:pt>
                <c:pt idx="73">
                  <c:v>-0.79510665523902302</c:v>
                </c:pt>
                <c:pt idx="74">
                  <c:v>-0.80267981817984635</c:v>
                </c:pt>
                <c:pt idx="75">
                  <c:v>-0.81012572014424955</c:v>
                </c:pt>
                <c:pt idx="76">
                  <c:v>-0.81744318062073507</c:v>
                </c:pt>
                <c:pt idx="77">
                  <c:v>-0.8246310394615779</c:v>
                </c:pt>
                <c:pt idx="78">
                  <c:v>-0.83168815706676069</c:v>
                </c:pt>
                <c:pt idx="79">
                  <c:v>-0.83861341456465288</c:v>
                </c:pt>
                <c:pt idx="80">
                  <c:v>-0.84540571398940179</c:v>
                </c:pt>
                <c:pt idx="81">
                  <c:v>-0.85206397845500914</c:v>
                </c:pt>
                <c:pt idx="82">
                  <c:v>-0.85858715232606742</c:v>
                </c:pt>
                <c:pt idx="83">
                  <c:v>-0.86497420138512493</c:v>
                </c:pt>
                <c:pt idx="84">
                  <c:v>-0.8712241129966557</c:v>
                </c:pt>
                <c:pt idx="85">
                  <c:v>-0.87733589626760855</c:v>
                </c:pt>
                <c:pt idx="86">
                  <c:v>-0.88330858220450814</c:v>
                </c:pt>
                <c:pt idx="87">
                  <c:v>-0.88914122386708372</c:v>
                </c:pt>
                <c:pt idx="88">
                  <c:v>-0.89483289651840248</c:v>
                </c:pt>
                <c:pt idx="89">
                  <c:v>-0.90038269777148217</c:v>
                </c:pt>
                <c:pt idx="90">
                  <c:v>-0.9057897477323591</c:v>
                </c:pt>
                <c:pt idx="91">
                  <c:v>-0.91105318913959277</c:v>
                </c:pt>
                <c:pt idx="92">
                  <c:v>-0.91617218750017881</c:v>
                </c:pt>
                <c:pt idx="93">
                  <c:v>-0.92114593122185473</c:v>
                </c:pt>
                <c:pt idx="94">
                  <c:v>-0.92597363174177405</c:v>
                </c:pt>
                <c:pt idx="95">
                  <c:v>-0.93065452365152812</c:v>
                </c:pt>
                <c:pt idx="96">
                  <c:v>-0.93518786481849892</c:v>
                </c:pt>
                <c:pt idx="97">
                  <c:v>-0.93957293650352025</c:v>
                </c:pt>
                <c:pt idx="98">
                  <c:v>-0.94380904347483008</c:v>
                </c:pt>
                <c:pt idx="99">
                  <c:v>-0.9478955141182962</c:v>
                </c:pt>
                <c:pt idx="100">
                  <c:v>-0.95183170054389787</c:v>
                </c:pt>
                <c:pt idx="101">
                  <c:v>-0.95561697868844497</c:v>
                </c:pt>
                <c:pt idx="102">
                  <c:v>-0.95925074841452074</c:v>
                </c:pt>
                <c:pt idx="103">
                  <c:v>-0.96273243360562999</c:v>
                </c:pt>
                <c:pt idx="104">
                  <c:v>-0.9660614822575404</c:v>
                </c:pt>
                <c:pt idx="105">
                  <c:v>-0.96923736656579929</c:v>
                </c:pt>
                <c:pt idx="106">
                  <c:v>-0.97225958300941495</c:v>
                </c:pt>
                <c:pt idx="107">
                  <c:v>-0.97512765243068744</c:v>
                </c:pt>
                <c:pt idx="108">
                  <c:v>-0.97784112011117641</c:v>
                </c:pt>
                <c:pt idx="109">
                  <c:v>-0.98039955584379457</c:v>
                </c:pt>
                <c:pt idx="110">
                  <c:v>-0.98280255400101535</c:v>
                </c:pt>
                <c:pt idx="111">
                  <c:v>-0.98504973359918258</c:v>
                </c:pt>
                <c:pt idx="112">
                  <c:v>-0.98714073835891369</c:v>
                </c:pt>
                <c:pt idx="113">
                  <c:v>-0.98907523676158671</c:v>
                </c:pt>
                <c:pt idx="114">
                  <c:v>-0.99085292210190001</c:v>
                </c:pt>
                <c:pt idx="115">
                  <c:v>-0.99247351253649974</c:v>
                </c:pt>
                <c:pt idx="116">
                  <c:v>-0.99393675112866398</c:v>
                </c:pt>
                <c:pt idx="117">
                  <c:v>-0.99524240588903934</c:v>
                </c:pt>
                <c:pt idx="118">
                  <c:v>-0.99639026981242185</c:v>
                </c:pt>
                <c:pt idx="119">
                  <c:v>-0.99738016091057591</c:v>
                </c:pt>
                <c:pt idx="120">
                  <c:v>-0.99821192224108835</c:v>
                </c:pt>
                <c:pt idx="121">
                  <c:v>-0.99888542193225072</c:v>
                </c:pt>
                <c:pt idx="122">
                  <c:v>-0.99940055320396648</c:v>
                </c:pt>
                <c:pt idx="123">
                  <c:v>-0.99975723438468123</c:v>
                </c:pt>
                <c:pt idx="124">
                  <c:v>-0.99995540892433044</c:v>
                </c:pt>
                <c:pt idx="125">
                  <c:v>-0.99999504540330608</c:v>
                </c:pt>
                <c:pt idx="126">
                  <c:v>-0.9998761375374372</c:v>
                </c:pt>
                <c:pt idx="127">
                  <c:v>-0.99959870417898711</c:v>
                </c:pt>
                <c:pt idx="128">
                  <c:v>-0.99916278931366376</c:v>
                </c:pt>
                <c:pt idx="129">
                  <c:v>-0.99856846205364613</c:v>
                </c:pt>
                <c:pt idx="130">
                  <c:v>-0.99781581662662744</c:v>
                </c:pt>
                <c:pt idx="131">
                  <c:v>-0.99690497236087472</c:v>
                </c:pt>
                <c:pt idx="132">
                  <c:v>-0.99583607366631099</c:v>
                </c:pt>
                <c:pt idx="133">
                  <c:v>-0.99460929001161924</c:v>
                </c:pt>
                <c:pt idx="134">
                  <c:v>-0.99322481589737377</c:v>
                </c:pt>
                <c:pt idx="135">
                  <c:v>-0.99168287082520357</c:v>
                </c:pt>
                <c:pt idx="136">
                  <c:v>-0.98998369926299112</c:v>
                </c:pt>
                <c:pt idx="137">
                  <c:v>-0.98812757060611334</c:v>
                </c:pt>
                <c:pt idx="138">
                  <c:v>-0.98611477913473</c:v>
                </c:pt>
                <c:pt idx="139">
                  <c:v>-0.98394564396712747</c:v>
                </c:pt>
                <c:pt idx="140">
                  <c:v>-0.98162050900912357</c:v>
                </c:pt>
                <c:pt idx="141">
                  <c:v>-0.97913974289954353</c:v>
                </c:pt>
                <c:pt idx="142">
                  <c:v>-0.97650373895177345</c:v>
                </c:pt>
                <c:pt idx="143">
                  <c:v>-0.9737129150914029</c:v>
                </c:pt>
                <c:pt idx="144">
                  <c:v>-0.97076771378996474</c:v>
                </c:pt>
                <c:pt idx="145">
                  <c:v>-0.96766860199478322</c:v>
                </c:pt>
                <c:pt idx="146">
                  <c:v>-0.96441607105494198</c:v>
                </c:pt>
                <c:pt idx="147">
                  <c:v>-0.96101063664338282</c:v>
                </c:pt>
                <c:pt idx="148">
                  <c:v>-0.95745283867514874</c:v>
                </c:pt>
                <c:pt idx="149">
                  <c:v>-0.95374324122178211</c:v>
                </c:pt>
                <c:pt idx="150">
                  <c:v>-0.94988243242189507</c:v>
                </c:pt>
                <c:pt idx="151">
                  <c:v>-0.94587102438792203</c:v>
                </c:pt>
                <c:pt idx="152">
                  <c:v>-0.94170965310907273</c:v>
                </c:pt>
                <c:pt idx="153">
                  <c:v>-0.93739897835049901</c:v>
                </c:pt>
                <c:pt idx="154">
                  <c:v>-0.93293968354869272</c:v>
                </c:pt>
                <c:pt idx="155">
                  <c:v>-0.92833247570312916</c:v>
                </c:pt>
                <c:pt idx="156">
                  <c:v>-0.92357808526417717</c:v>
                </c:pt>
                <c:pt idx="157">
                  <c:v>-0.91867726601728883</c:v>
                </c:pt>
                <c:pt idx="158">
                  <c:v>-0.9136307949634902</c:v>
                </c:pt>
                <c:pt idx="159">
                  <c:v>-0.9084394721961927</c:v>
                </c:pt>
                <c:pt idx="160">
                  <c:v>-0.90310412077434099</c:v>
                </c:pt>
                <c:pt idx="161">
                  <c:v>-0.89762558659192215</c:v>
                </c:pt>
                <c:pt idx="162">
                  <c:v>-0.89200473824385229</c:v>
                </c:pt>
                <c:pt idx="163">
                  <c:v>-0.88624246688826536</c:v>
                </c:pt>
                <c:pt idx="164">
                  <c:v>-0.88033968610522495</c:v>
                </c:pt>
                <c:pt idx="165">
                  <c:v>-0.87429733175187974</c:v>
                </c:pt>
                <c:pt idx="166">
                  <c:v>-0.86811636181408813</c:v>
                </c:pt>
                <c:pt idx="167">
                  <c:v>-0.86179775625453536</c:v>
                </c:pt>
                <c:pt idx="168">
                  <c:v>-0.85534251685736318</c:v>
                </c:pt>
                <c:pt idx="169">
                  <c:v>-0.84875166706934335</c:v>
                </c:pt>
                <c:pt idx="170">
                  <c:v>-0.84202625183761515</c:v>
                </c:pt>
                <c:pt idx="171">
                  <c:v>-0.83516733744401306</c:v>
                </c:pt>
                <c:pt idx="172">
                  <c:v>-0.8281760113360136</c:v>
                </c:pt>
                <c:pt idx="173">
                  <c:v>-0.82105338195432642</c:v>
                </c:pt>
                <c:pt idx="174">
                  <c:v>-0.81380057855715537</c:v>
                </c:pt>
                <c:pt idx="175">
                  <c:v>-0.80641875104116034</c:v>
                </c:pt>
                <c:pt idx="176">
                  <c:v>-0.79890906975914755</c:v>
                </c:pt>
                <c:pt idx="177">
                  <c:v>-0.79127272533451476</c:v>
                </c:pt>
                <c:pt idx="178">
                  <c:v>-0.78351092847248416</c:v>
                </c:pt>
                <c:pt idx="179">
                  <c:v>-0.77562490976815157</c:v>
                </c:pt>
                <c:pt idx="180">
                  <c:v>-0.76761591951138042</c:v>
                </c:pt>
                <c:pt idx="181">
                  <c:v>-0.75948522748857461</c:v>
                </c:pt>
                <c:pt idx="182">
                  <c:v>-0.75123412278136181</c:v>
                </c:pt>
                <c:pt idx="183">
                  <c:v>-0.74286391356221293</c:v>
                </c:pt>
                <c:pt idx="184">
                  <c:v>-0.73437592688703979</c:v>
                </c:pt>
                <c:pt idx="185">
                  <c:v>-0.72577150848479688</c:v>
                </c:pt>
                <c:pt idx="186">
                  <c:v>-0.71705202254412126</c:v>
                </c:pt>
                <c:pt idx="187">
                  <c:v>-0.70821885149704789</c:v>
                </c:pt>
                <c:pt idx="188">
                  <c:v>-0.69927339579983261</c:v>
                </c:pt>
                <c:pt idx="189">
                  <c:v>-0.6902170737109149</c:v>
                </c:pt>
                <c:pt idx="190">
                  <c:v>-0.6810513210660607</c:v>
                </c:pt>
                <c:pt idx="191">
                  <c:v>-0.67177759105071866</c:v>
                </c:pt>
                <c:pt idx="192">
                  <c:v>-0.66239735396962285</c:v>
                </c:pt>
                <c:pt idx="193">
                  <c:v>-0.65291209701368369</c:v>
                </c:pt>
                <c:pt idx="194">
                  <c:v>-0.64332332402420278</c:v>
                </c:pt>
                <c:pt idx="195">
                  <c:v>-0.63363255525444295</c:v>
                </c:pt>
                <c:pt idx="196">
                  <c:v>-0.62384132712860307</c:v>
                </c:pt>
                <c:pt idx="197">
                  <c:v>-0.61395119199822235</c:v>
                </c:pt>
                <c:pt idx="198">
                  <c:v>-0.60396371789606418</c:v>
                </c:pt>
                <c:pt idx="199">
                  <c:v>-0.59388048828751272</c:v>
                </c:pt>
                <c:pt idx="200">
                  <c:v>-0.58370310181952068</c:v>
                </c:pt>
                <c:pt idx="201">
                  <c:v>-0.57343317206715205</c:v>
                </c:pt>
                <c:pt idx="202">
                  <c:v>-0.56307232727775902</c:v>
                </c:pt>
                <c:pt idx="203">
                  <c:v>-0.55262221011282897</c:v>
                </c:pt>
                <c:pt idx="204">
                  <c:v>-0.54208447738755017</c:v>
                </c:pt>
                <c:pt idx="205">
                  <c:v>-0.53146079980813188</c:v>
                </c:pt>
                <c:pt idx="206">
                  <c:v>-0.52075286170692059</c:v>
                </c:pt>
                <c:pt idx="207">
                  <c:v>-0.50996236077535817</c:v>
                </c:pt>
                <c:pt idx="208">
                  <c:v>-0.49909100779482252</c:v>
                </c:pt>
                <c:pt idx="209">
                  <c:v>-0.48814052636538874</c:v>
                </c:pt>
                <c:pt idx="210">
                  <c:v>-0.47711265263256231</c:v>
                </c:pt>
                <c:pt idx="211">
                  <c:v>-0.46600913501202273</c:v>
                </c:pt>
                <c:pt idx="212">
                  <c:v>-0.45483173391241832</c:v>
                </c:pt>
                <c:pt idx="213">
                  <c:v>-0.44358222145626325</c:v>
                </c:pt>
                <c:pt idx="214">
                  <c:v>-0.43226238119897725</c:v>
                </c:pt>
                <c:pt idx="215">
                  <c:v>-0.4208740078461094</c:v>
                </c:pt>
                <c:pt idx="216">
                  <c:v>-0.40941890696879712</c:v>
                </c:pt>
                <c:pt idx="217">
                  <c:v>-0.39789889471750334</c:v>
                </c:pt>
                <c:pt idx="218">
                  <c:v>-0.38631579753407186</c:v>
                </c:pt>
                <c:pt idx="219">
                  <c:v>-0.37467145186215534</c:v>
                </c:pt>
                <c:pt idx="220">
                  <c:v>-0.3629677038560572</c:v>
                </c:pt>
                <c:pt idx="221">
                  <c:v>-0.35120640908803058</c:v>
                </c:pt>
                <c:pt idx="222">
                  <c:v>-0.3393894322540873</c:v>
                </c:pt>
                <c:pt idx="223">
                  <c:v>-0.32751864687836102</c:v>
                </c:pt>
                <c:pt idx="224">
                  <c:v>-0.31559593501606631</c:v>
                </c:pt>
                <c:pt idx="225">
                  <c:v>-0.30362318695510926</c:v>
                </c:pt>
                <c:pt idx="226">
                  <c:v>-0.29160230091639305</c:v>
                </c:pt>
                <c:pt idx="227">
                  <c:v>-0.27953518275286143</c:v>
                </c:pt>
                <c:pt idx="228">
                  <c:v>-0.26742374564733634</c:v>
                </c:pt>
                <c:pt idx="229">
                  <c:v>-0.25526990980919356</c:v>
                </c:pt>
                <c:pt idx="230">
                  <c:v>-0.24307560216992019</c:v>
                </c:pt>
                <c:pt idx="231">
                  <c:v>-0.23084275607761018</c:v>
                </c:pt>
                <c:pt idx="232">
                  <c:v>-0.21857331099044294</c:v>
                </c:pt>
                <c:pt idx="233">
                  <c:v>-0.206269212169189</c:v>
                </c:pt>
                <c:pt idx="234">
                  <c:v>-0.1939324103687996</c:v>
                </c:pt>
                <c:pt idx="235">
                  <c:v>-0.18156486152912546</c:v>
                </c:pt>
                <c:pt idx="236">
                  <c:v>-0.16916852646480929</c:v>
                </c:pt>
                <c:pt idx="237">
                  <c:v>-0.15674537055440954</c:v>
                </c:pt>
                <c:pt idx="238">
                  <c:v>-0.14429736342880053</c:v>
                </c:pt>
                <c:pt idx="239">
                  <c:v>-0.13182647865889446</c:v>
                </c:pt>
                <c:pt idx="240">
                  <c:v>-0.11933469344274253</c:v>
                </c:pt>
                <c:pt idx="241">
                  <c:v>-0.1068239882920613</c:v>
                </c:pt>
                <c:pt idx="242">
                  <c:v>-9.4296346718229507E-2</c:v>
                </c:pt>
                <c:pt idx="243">
                  <c:v>-8.1753754917813268E-2</c:v>
                </c:pt>
                <c:pt idx="244">
                  <c:v>-6.919820145766567E-2</c:v>
                </c:pt>
                <c:pt idx="245">
                  <c:v>-5.6631676959646479E-2</c:v>
                </c:pt>
                <c:pt idx="246">
                  <c:v>-4.4056173785020115E-2</c:v>
                </c:pt>
                <c:pt idx="247">
                  <c:v>-3.1473685718577782E-2</c:v>
                </c:pt>
                <c:pt idx="248">
                  <c:v>-1.8886207652529921E-2</c:v>
                </c:pt>
                <c:pt idx="249">
                  <c:v>-6.2957352702271195E-3</c:v>
                </c:pt>
                <c:pt idx="250">
                  <c:v>6.295735270244439E-3</c:v>
                </c:pt>
                <c:pt idx="251">
                  <c:v>1.8886207652546793E-2</c:v>
                </c:pt>
                <c:pt idx="252">
                  <c:v>3.1473685718595094E-2</c:v>
                </c:pt>
                <c:pt idx="253">
                  <c:v>4.4056173785037421E-2</c:v>
                </c:pt>
                <c:pt idx="254">
                  <c:v>5.6631676959663327E-2</c:v>
                </c:pt>
                <c:pt idx="255">
                  <c:v>6.9198201457682948E-2</c:v>
                </c:pt>
                <c:pt idx="256">
                  <c:v>8.1753754917830532E-2</c:v>
                </c:pt>
                <c:pt idx="257">
                  <c:v>9.4296346718246313E-2</c:v>
                </c:pt>
                <c:pt idx="258">
                  <c:v>0.10682398829207852</c:v>
                </c:pt>
                <c:pt idx="259">
                  <c:v>0.11933469344275972</c:v>
                </c:pt>
                <c:pt idx="260">
                  <c:v>0.13182647865891117</c:v>
                </c:pt>
                <c:pt idx="261">
                  <c:v>0.14429736342881769</c:v>
                </c:pt>
                <c:pt idx="262">
                  <c:v>0.15674537055442664</c:v>
                </c:pt>
                <c:pt idx="263">
                  <c:v>0.16916852646482591</c:v>
                </c:pt>
                <c:pt idx="264">
                  <c:v>0.1815648615291425</c:v>
                </c:pt>
                <c:pt idx="265">
                  <c:v>0.19393241036881659</c:v>
                </c:pt>
                <c:pt idx="266">
                  <c:v>0.20626921216920552</c:v>
                </c:pt>
                <c:pt idx="267">
                  <c:v>0.21857331099045985</c:v>
                </c:pt>
                <c:pt idx="268">
                  <c:v>0.23084275607762703</c:v>
                </c:pt>
                <c:pt idx="269">
                  <c:v>0.24307560216993654</c:v>
                </c:pt>
                <c:pt idx="270">
                  <c:v>0.25526990980921033</c:v>
                </c:pt>
                <c:pt idx="271">
                  <c:v>0.267423745647353</c:v>
                </c:pt>
                <c:pt idx="272">
                  <c:v>0.27953518275287759</c:v>
                </c:pt>
                <c:pt idx="273">
                  <c:v>0.29160230091640965</c:v>
                </c:pt>
                <c:pt idx="274">
                  <c:v>0.3036231869551258</c:v>
                </c:pt>
                <c:pt idx="275">
                  <c:v>0.3155959350160823</c:v>
                </c:pt>
                <c:pt idx="276">
                  <c:v>0.3275186468783774</c:v>
                </c:pt>
                <c:pt idx="277">
                  <c:v>0.33938943225410362</c:v>
                </c:pt>
                <c:pt idx="278">
                  <c:v>0.35120640908804635</c:v>
                </c:pt>
                <c:pt idx="279">
                  <c:v>0.36296770385607335</c:v>
                </c:pt>
                <c:pt idx="280">
                  <c:v>0.37467145186217138</c:v>
                </c:pt>
                <c:pt idx="281">
                  <c:v>0.3863157975340874</c:v>
                </c:pt>
                <c:pt idx="282">
                  <c:v>0.39789889471751921</c:v>
                </c:pt>
                <c:pt idx="283">
                  <c:v>0.40941890696881295</c:v>
                </c:pt>
                <c:pt idx="284">
                  <c:v>0.42087400784612472</c:v>
                </c:pt>
                <c:pt idx="285">
                  <c:v>0.43226238119899291</c:v>
                </c:pt>
                <c:pt idx="286">
                  <c:v>0.44358222145627879</c:v>
                </c:pt>
                <c:pt idx="287">
                  <c:v>0.45483173391243337</c:v>
                </c:pt>
                <c:pt idx="288">
                  <c:v>0.46600913501203806</c:v>
                </c:pt>
                <c:pt idx="289">
                  <c:v>0.47711265263257752</c:v>
                </c:pt>
                <c:pt idx="290">
                  <c:v>0.48814052636540345</c:v>
                </c:pt>
                <c:pt idx="291">
                  <c:v>0.49909100779483756</c:v>
                </c:pt>
                <c:pt idx="292">
                  <c:v>0.50996236077537316</c:v>
                </c:pt>
                <c:pt idx="293">
                  <c:v>0.52075286170693491</c:v>
                </c:pt>
                <c:pt idx="294">
                  <c:v>0.53146079980814653</c:v>
                </c:pt>
                <c:pt idx="295">
                  <c:v>0.54208447738756471</c:v>
                </c:pt>
                <c:pt idx="296">
                  <c:v>0.55262221011284307</c:v>
                </c:pt>
                <c:pt idx="297">
                  <c:v>0.56307232727777323</c:v>
                </c:pt>
                <c:pt idx="298">
                  <c:v>0.57343317206716626</c:v>
                </c:pt>
                <c:pt idx="299">
                  <c:v>0.58370310181953444</c:v>
                </c:pt>
                <c:pt idx="300">
                  <c:v>0.59388048828752671</c:v>
                </c:pt>
                <c:pt idx="301">
                  <c:v>0.60396371789607795</c:v>
                </c:pt>
                <c:pt idx="302">
                  <c:v>0.61395119199823567</c:v>
                </c:pt>
                <c:pt idx="303">
                  <c:v>0.62384132712861662</c:v>
                </c:pt>
                <c:pt idx="304">
                  <c:v>0.63363255525445639</c:v>
                </c:pt>
                <c:pt idx="305">
                  <c:v>0.64332332402421566</c:v>
                </c:pt>
                <c:pt idx="306">
                  <c:v>0.65291209701369679</c:v>
                </c:pt>
                <c:pt idx="307">
                  <c:v>0.66239735396963551</c:v>
                </c:pt>
                <c:pt idx="308">
                  <c:v>0.6717775910507312</c:v>
                </c:pt>
                <c:pt idx="309">
                  <c:v>0.68105132106607336</c:v>
                </c:pt>
                <c:pt idx="310">
                  <c:v>0.69021707371092711</c:v>
                </c:pt>
                <c:pt idx="311">
                  <c:v>0.69927339579984471</c:v>
                </c:pt>
                <c:pt idx="312">
                  <c:v>0.7082188514970601</c:v>
                </c:pt>
                <c:pt idx="313">
                  <c:v>0.71705202254413303</c:v>
                </c:pt>
                <c:pt idx="314">
                  <c:v>0.72577150848480843</c:v>
                </c:pt>
                <c:pt idx="315">
                  <c:v>0.73437592688705156</c:v>
                </c:pt>
                <c:pt idx="316">
                  <c:v>0.74286391356222425</c:v>
                </c:pt>
                <c:pt idx="317">
                  <c:v>0.75123412278137291</c:v>
                </c:pt>
                <c:pt idx="318">
                  <c:v>0.7594852274885856</c:v>
                </c:pt>
                <c:pt idx="319">
                  <c:v>0.76761591951139119</c:v>
                </c:pt>
                <c:pt idx="320">
                  <c:v>0.77562490976816245</c:v>
                </c:pt>
                <c:pt idx="321">
                  <c:v>0.78351092847249459</c:v>
                </c:pt>
                <c:pt idx="322">
                  <c:v>0.79127272533452508</c:v>
                </c:pt>
                <c:pt idx="323">
                  <c:v>0.79890906975915799</c:v>
                </c:pt>
                <c:pt idx="324">
                  <c:v>0.80641875104117022</c:v>
                </c:pt>
                <c:pt idx="325">
                  <c:v>0.81380057855716526</c:v>
                </c:pt>
                <c:pt idx="326">
                  <c:v>0.8210533819543363</c:v>
                </c:pt>
                <c:pt idx="327">
                  <c:v>0.82817601133602303</c:v>
                </c:pt>
                <c:pt idx="328">
                  <c:v>0.83516733744402227</c:v>
                </c:pt>
                <c:pt idx="329">
                  <c:v>0.84202625183762447</c:v>
                </c:pt>
                <c:pt idx="330">
                  <c:v>0.84875166706935223</c:v>
                </c:pt>
                <c:pt idx="331">
                  <c:v>0.85534251685737195</c:v>
                </c:pt>
                <c:pt idx="332">
                  <c:v>0.86179775625454413</c:v>
                </c:pt>
                <c:pt idx="333">
                  <c:v>0.86811636181409657</c:v>
                </c:pt>
                <c:pt idx="334">
                  <c:v>0.87429733175188784</c:v>
                </c:pt>
                <c:pt idx="335">
                  <c:v>0.88033968610523317</c:v>
                </c:pt>
                <c:pt idx="336">
                  <c:v>0.88624246688827313</c:v>
                </c:pt>
                <c:pt idx="337">
                  <c:v>0.89200473824385995</c:v>
                </c:pt>
                <c:pt idx="338">
                  <c:v>0.89762558659192981</c:v>
                </c:pt>
                <c:pt idx="339">
                  <c:v>0.90310412077434821</c:v>
                </c:pt>
                <c:pt idx="340">
                  <c:v>0.90843947219619969</c:v>
                </c:pt>
                <c:pt idx="341">
                  <c:v>0.91363079496349719</c:v>
                </c:pt>
                <c:pt idx="342">
                  <c:v>0.91867726601729538</c:v>
                </c:pt>
                <c:pt idx="343">
                  <c:v>0.92357808526418372</c:v>
                </c:pt>
                <c:pt idx="344">
                  <c:v>0.9283324757031356</c:v>
                </c:pt>
                <c:pt idx="345">
                  <c:v>0.93293968354869872</c:v>
                </c:pt>
                <c:pt idx="346">
                  <c:v>0.93739897835050501</c:v>
                </c:pt>
                <c:pt idx="347">
                  <c:v>0.9417096531090785</c:v>
                </c:pt>
                <c:pt idx="348">
                  <c:v>0.94587102438792747</c:v>
                </c:pt>
                <c:pt idx="349">
                  <c:v>0.9498824324219004</c:v>
                </c:pt>
                <c:pt idx="350">
                  <c:v>0.95374324122178733</c:v>
                </c:pt>
                <c:pt idx="351">
                  <c:v>0.95745283867515352</c:v>
                </c:pt>
                <c:pt idx="352">
                  <c:v>0.96101063664338759</c:v>
                </c:pt>
                <c:pt idx="353">
                  <c:v>0.96441607105494653</c:v>
                </c:pt>
                <c:pt idx="354">
                  <c:v>0.96766860199478744</c:v>
                </c:pt>
                <c:pt idx="355">
                  <c:v>0.97076771378996884</c:v>
                </c:pt>
                <c:pt idx="356">
                  <c:v>0.97371291509140678</c:v>
                </c:pt>
                <c:pt idx="357">
                  <c:v>0.976503738951777</c:v>
                </c:pt>
                <c:pt idx="358">
                  <c:v>0.97913974289954697</c:v>
                </c:pt>
                <c:pt idx="359">
                  <c:v>0.9816205090091269</c:v>
                </c:pt>
                <c:pt idx="360">
                  <c:v>0.98394564396713047</c:v>
                </c:pt>
                <c:pt idx="361">
                  <c:v>0.98611477913473278</c:v>
                </c:pt>
                <c:pt idx="362">
                  <c:v>0.988127570606116</c:v>
                </c:pt>
                <c:pt idx="363">
                  <c:v>0.98998369926299346</c:v>
                </c:pt>
                <c:pt idx="364">
                  <c:v>0.99168287082520579</c:v>
                </c:pt>
                <c:pt idx="365">
                  <c:v>0.99322481589737577</c:v>
                </c:pt>
                <c:pt idx="366">
                  <c:v>0.99460929001162102</c:v>
                </c:pt>
                <c:pt idx="367">
                  <c:v>0.99583607366631266</c:v>
                </c:pt>
                <c:pt idx="368">
                  <c:v>0.99690497236087605</c:v>
                </c:pt>
                <c:pt idx="369">
                  <c:v>0.99781581662662855</c:v>
                </c:pt>
                <c:pt idx="370">
                  <c:v>0.99856846205364713</c:v>
                </c:pt>
                <c:pt idx="371">
                  <c:v>0.99916278931366442</c:v>
                </c:pt>
                <c:pt idx="372">
                  <c:v>0.99959870417898766</c:v>
                </c:pt>
                <c:pt idx="373">
                  <c:v>0.99987613753743754</c:v>
                </c:pt>
                <c:pt idx="374">
                  <c:v>0.99999504540330608</c:v>
                </c:pt>
                <c:pt idx="375">
                  <c:v>0.99995540892433032</c:v>
                </c:pt>
                <c:pt idx="376">
                  <c:v>0.99975723438468078</c:v>
                </c:pt>
                <c:pt idx="377">
                  <c:v>0.99940055320396592</c:v>
                </c:pt>
                <c:pt idx="378">
                  <c:v>0.99888542193224994</c:v>
                </c:pt>
                <c:pt idx="379">
                  <c:v>0.99821192224108735</c:v>
                </c:pt>
                <c:pt idx="380">
                  <c:v>0.99738016091057469</c:v>
                </c:pt>
                <c:pt idx="381">
                  <c:v>0.9963902698124204</c:v>
                </c:pt>
                <c:pt idx="382">
                  <c:v>0.99524240588903767</c:v>
                </c:pt>
                <c:pt idx="383">
                  <c:v>0.99393675112866198</c:v>
                </c:pt>
                <c:pt idx="384">
                  <c:v>0.99247351253649763</c:v>
                </c:pt>
                <c:pt idx="385">
                  <c:v>0.99085292210189779</c:v>
                </c:pt>
                <c:pt idx="386">
                  <c:v>0.98907523676158415</c:v>
                </c:pt>
                <c:pt idx="387">
                  <c:v>0.98714073835891092</c:v>
                </c:pt>
                <c:pt idx="388">
                  <c:v>0.98504973359917958</c:v>
                </c:pt>
                <c:pt idx="389">
                  <c:v>0.98280255400101213</c:v>
                </c:pt>
                <c:pt idx="390">
                  <c:v>0.98039955584379113</c:v>
                </c:pt>
                <c:pt idx="391">
                  <c:v>0.97784112011117286</c:v>
                </c:pt>
                <c:pt idx="392">
                  <c:v>0.97512765243068356</c:v>
                </c:pt>
                <c:pt idx="393">
                  <c:v>0.97225958300941084</c:v>
                </c:pt>
                <c:pt idx="394">
                  <c:v>0.96923736656579507</c:v>
                </c:pt>
                <c:pt idx="395">
                  <c:v>0.96606148225753585</c:v>
                </c:pt>
                <c:pt idx="396">
                  <c:v>0.96273243360562522</c:v>
                </c:pt>
                <c:pt idx="397">
                  <c:v>0.95925074841451585</c:v>
                </c:pt>
                <c:pt idx="398">
                  <c:v>0.95561697868843987</c:v>
                </c:pt>
                <c:pt idx="399">
                  <c:v>0.95183170054389243</c:v>
                </c:pt>
                <c:pt idx="400">
                  <c:v>0.94789551411829076</c:v>
                </c:pt>
                <c:pt idx="401">
                  <c:v>0.94380904347482431</c:v>
                </c:pt>
                <c:pt idx="402">
                  <c:v>0.93957293650351426</c:v>
                </c:pt>
                <c:pt idx="403">
                  <c:v>0.93518786481849292</c:v>
                </c:pt>
                <c:pt idx="404">
                  <c:v>0.93065452365152179</c:v>
                </c:pt>
                <c:pt idx="405">
                  <c:v>0.92597363174176739</c:v>
                </c:pt>
                <c:pt idx="406">
                  <c:v>0.92114593122184818</c:v>
                </c:pt>
                <c:pt idx="407">
                  <c:v>0.91617218750017182</c:v>
                </c:pt>
                <c:pt idx="408">
                  <c:v>0.91105318913958555</c:v>
                </c:pt>
                <c:pt idx="409">
                  <c:v>0.90578974773235199</c:v>
                </c:pt>
                <c:pt idx="410">
                  <c:v>0.90038269777147462</c:v>
                </c:pt>
                <c:pt idx="411">
                  <c:v>0.8948328965183947</c:v>
                </c:pt>
                <c:pt idx="412">
                  <c:v>0.88914122386707595</c:v>
                </c:pt>
                <c:pt idx="413">
                  <c:v>0.88330858220450004</c:v>
                </c:pt>
                <c:pt idx="414">
                  <c:v>0.87733589626760022</c:v>
                </c:pt>
                <c:pt idx="415">
                  <c:v>0.87122411299664748</c:v>
                </c:pt>
                <c:pt idx="416">
                  <c:v>0.86497420138511627</c:v>
                </c:pt>
                <c:pt idx="417">
                  <c:v>0.85858715232605853</c:v>
                </c:pt>
                <c:pt idx="418">
                  <c:v>0.85206397845500026</c:v>
                </c:pt>
                <c:pt idx="419">
                  <c:v>0.84540571398939246</c:v>
                </c:pt>
                <c:pt idx="420">
                  <c:v>0.83861341456464344</c:v>
                </c:pt>
                <c:pt idx="421">
                  <c:v>0.83168815706675137</c:v>
                </c:pt>
                <c:pt idx="422">
                  <c:v>0.82463103946156813</c:v>
                </c:pt>
                <c:pt idx="423">
                  <c:v>0.81744318062072507</c:v>
                </c:pt>
                <c:pt idx="424">
                  <c:v>0.81012572014423967</c:v>
                </c:pt>
                <c:pt idx="425">
                  <c:v>0.80267981817983602</c:v>
                </c:pt>
                <c:pt idx="426">
                  <c:v>0.79510665523901247</c:v>
                </c:pt>
                <c:pt idx="427">
                  <c:v>0.7874074320098754</c:v>
                </c:pt>
                <c:pt idx="428">
                  <c:v>0.77958336916677407</c:v>
                </c:pt>
                <c:pt idx="429">
                  <c:v>0.77163570717677277</c:v>
                </c:pt>
                <c:pt idx="430">
                  <c:v>0.76356570610297836</c:v>
                </c:pt>
                <c:pt idx="431">
                  <c:v>0.75537464540476196</c:v>
                </c:pt>
                <c:pt idx="432">
                  <c:v>0.74706382373491054</c:v>
                </c:pt>
                <c:pt idx="433">
                  <c:v>0.73863455873372974</c:v>
                </c:pt>
                <c:pt idx="434">
                  <c:v>0.73008818682013699</c:v>
                </c:pt>
                <c:pt idx="435">
                  <c:v>0.72142606297978207</c:v>
                </c:pt>
                <c:pt idx="436">
                  <c:v>0.71264956055021922</c:v>
                </c:pt>
                <c:pt idx="437">
                  <c:v>0.70376007100316906</c:v>
                </c:pt>
                <c:pt idx="438">
                  <c:v>0.69475900372391142</c:v>
                </c:pt>
                <c:pt idx="439">
                  <c:v>0.68564778578783214</c:v>
                </c:pt>
                <c:pt idx="440">
                  <c:v>0.67642786173416547</c:v>
                </c:pt>
                <c:pt idx="441">
                  <c:v>0.6671006933369733</c:v>
                </c:pt>
                <c:pt idx="442">
                  <c:v>0.65766775937338562</c:v>
                </c:pt>
                <c:pt idx="443">
                  <c:v>0.64813055538914632</c:v>
                </c:pt>
                <c:pt idx="444">
                  <c:v>0.63849059346150505</c:v>
                </c:pt>
                <c:pt idx="445">
                  <c:v>0.62874940195948303</c:v>
                </c:pt>
                <c:pt idx="446">
                  <c:v>0.61890852530155571</c:v>
                </c:pt>
                <c:pt idx="447">
                  <c:v>0.60896952371079627</c:v>
                </c:pt>
                <c:pt idx="448">
                  <c:v>0.59893397296750861</c:v>
                </c:pt>
                <c:pt idx="449">
                  <c:v>0.588803464159392</c:v>
                </c:pt>
                <c:pt idx="450">
                  <c:v>0.57857960342928716</c:v>
                </c:pt>
                <c:pt idx="451">
                  <c:v>0.56826401172052687</c:v>
                </c:pt>
                <c:pt idx="452">
                  <c:v>0.55785832451994222</c:v>
                </c:pt>
                <c:pt idx="453">
                  <c:v>0.54736419159856775</c:v>
                </c:pt>
                <c:pt idx="454">
                  <c:v>0.5367832767500762</c:v>
                </c:pt>
                <c:pt idx="455">
                  <c:v>0.52611725752699035</c:v>
                </c:pt>
                <c:pt idx="456">
                  <c:v>0.51536782497471911</c:v>
                </c:pt>
                <c:pt idx="457">
                  <c:v>0.50453668336344881</c:v>
                </c:pt>
                <c:pt idx="458">
                  <c:v>0.4936255499179365</c:v>
                </c:pt>
                <c:pt idx="459">
                  <c:v>0.48263615454525777</c:v>
                </c:pt>
                <c:pt idx="460">
                  <c:v>0.47157023956053545</c:v>
                </c:pt>
                <c:pt idx="461">
                  <c:v>0.46042955941070179</c:v>
                </c:pt>
                <c:pt idx="462">
                  <c:v>0.44921588039634452</c:v>
                </c:pt>
                <c:pt idx="463">
                  <c:v>0.43793098039166556</c:v>
                </c:pt>
                <c:pt idx="464">
                  <c:v>0.42657664856260591</c:v>
                </c:pt>
                <c:pt idx="465">
                  <c:v>0.41515468508318643</c:v>
                </c:pt>
                <c:pt idx="466">
                  <c:v>0.40366690085009682</c:v>
                </c:pt>
                <c:pt idx="467">
                  <c:v>0.39211511719558451</c:v>
                </c:pt>
                <c:pt idx="468">
                  <c:v>0.38050116559869573</c:v>
                </c:pt>
                <c:pt idx="469">
                  <c:v>0.36882688739490138</c:v>
                </c:pt>
                <c:pt idx="470">
                  <c:v>0.35709413348415964</c:v>
                </c:pt>
                <c:pt idx="471">
                  <c:v>0.34530476403746974</c:v>
                </c:pt>
                <c:pt idx="472">
                  <c:v>0.33346064820194843</c:v>
                </c:pt>
                <c:pt idx="473">
                  <c:v>0.32156366380448331</c:v>
                </c:pt>
                <c:pt idx="474">
                  <c:v>0.30961569705401759</c:v>
                </c:pt>
                <c:pt idx="475">
                  <c:v>0.29761864224249818</c:v>
                </c:pt>
                <c:pt idx="476">
                  <c:v>0.28557440144454255</c:v>
                </c:pt>
                <c:pt idx="477">
                  <c:v>0.27348488421587913</c:v>
                </c:pt>
                <c:pt idx="478">
                  <c:v>0.26135200729059388</c:v>
                </c:pt>
                <c:pt idx="479">
                  <c:v>0.24917769427723904</c:v>
                </c:pt>
                <c:pt idx="480">
                  <c:v>0.23696387535385935</c:v>
                </c:pt>
                <c:pt idx="481">
                  <c:v>0.22471248696196916</c:v>
                </c:pt>
                <c:pt idx="482">
                  <c:v>0.21242547149953661</c:v>
                </c:pt>
                <c:pt idx="483">
                  <c:v>0.20010477701303092</c:v>
                </c:pt>
                <c:pt idx="484">
                  <c:v>0.18775235688856662</c:v>
                </c:pt>
                <c:pt idx="485">
                  <c:v>0.17537016954220097</c:v>
                </c:pt>
                <c:pt idx="486">
                  <c:v>0.16296017810944194</c:v>
                </c:pt>
                <c:pt idx="487">
                  <c:v>0.15052435013400009</c:v>
                </c:pt>
                <c:pt idx="488">
                  <c:v>0.13806465725584124</c:v>
                </c:pt>
                <c:pt idx="489">
                  <c:v>0.12558307489859807</c:v>
                </c:pt>
                <c:pt idx="490">
                  <c:v>0.11308158195637352</c:v>
                </c:pt>
                <c:pt idx="491">
                  <c:v>0.10056216047999419</c:v>
                </c:pt>
                <c:pt idx="492">
                  <c:v>8.8026795362771124E-2</c:v>
                </c:pt>
                <c:pt idx="493">
                  <c:v>7.5477474025801961E-2</c:v>
                </c:pt>
                <c:pt idx="494">
                  <c:v>6.2916186102872362E-2</c:v>
                </c:pt>
                <c:pt idx="495">
                  <c:v>5.0344923125014603E-2</c:v>
                </c:pt>
                <c:pt idx="496">
                  <c:v>3.7765678204757333E-2</c:v>
                </c:pt>
                <c:pt idx="497">
                  <c:v>2.5180445720124629E-2</c:v>
                </c:pt>
                <c:pt idx="498">
                  <c:v>1.2591220998442417E-2</c:v>
                </c:pt>
                <c:pt idx="499">
                  <c:v>-1.3644250659861079E-14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0.59817019297071727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-0.71625330605582616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-0.61479103495902543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-0.56709306772269419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0.45209095025631407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0.8143525823517509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-0.85866150771082816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0.14424633840800624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-0.94618001662460882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-8.2381145327803894E-4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0.88821935609748415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9.8417871995263612E-2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0.22409759752312658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0.72459002234648118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0.76211256346689571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-0.22423495542277722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-0.56639108647664715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-0.3148339628136379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0.94713771081750653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3.6301803578797608E-2</c:v>
              </c:pt>
            </c:numLit>
          </c:yVal>
          <c:smooth val="0"/>
        </c:ser>
        <c:ser>
          <c:idx val="12"/>
          <c:order val="1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0.61880445277368579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-0.70437540782516206</c:v>
              </c:pt>
            </c:numLit>
          </c:yVal>
          <c:smooth val="0"/>
        </c:ser>
        <c:ser>
          <c:idx val="13"/>
          <c:order val="1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0.14262153031455535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-0.14737654263417063</c:v>
              </c:pt>
            </c:numLit>
          </c:yVal>
          <c:smooth val="0"/>
        </c:ser>
        <c:ser>
          <c:idx val="14"/>
          <c:order val="14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0.59817019297071727</c:v>
              </c:pt>
            </c:numLit>
          </c:xVal>
          <c:yVal>
            <c:numLit>
              <c:formatCode>General</c:formatCode>
              <c:ptCount val="1"/>
              <c:pt idx="0">
                <c:v>-0.71625330605582616</c:v>
              </c:pt>
            </c:numLit>
          </c:yVal>
          <c:smooth val="0"/>
        </c:ser>
        <c:ser>
          <c:idx val="15"/>
          <c:order val="15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6"/>
          <c:order val="16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B400"/>
              </a:solidFill>
              <a:ln>
                <a:solidFill>
                  <a:srgbClr val="00B4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7"/>
          <c:order val="17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C82896"/>
              </a:solidFill>
              <a:ln>
                <a:solidFill>
                  <a:srgbClr val="C8289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8"/>
          <c:order val="18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780000"/>
              </a:solidFill>
              <a:ln>
                <a:solidFill>
                  <a:srgbClr val="780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9"/>
          <c:order val="19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6699"/>
              </a:solidFill>
              <a:ln>
                <a:solidFill>
                  <a:srgbClr val="006699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0"/>
          <c:order val="2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FF87"/>
              </a:solidFill>
              <a:ln>
                <a:solidFill>
                  <a:srgbClr val="FFFF87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1"/>
          <c:order val="2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5F5F5F"/>
              </a:solidFill>
              <a:ln>
                <a:solidFill>
                  <a:srgbClr val="5F5F5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2"/>
          <c:order val="22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3"/>
          <c:order val="23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4"/>
          <c:order val="24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6DC1A"/>
              </a:solidFill>
              <a:ln>
                <a:solidFill>
                  <a:srgbClr val="06DC1A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5"/>
          <c:order val="25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EC14A4"/>
              </a:solidFill>
              <a:ln>
                <a:solidFill>
                  <a:srgbClr val="EC14A4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87488"/>
        <c:axId val="210694144"/>
      </c:scatterChart>
      <c:valAx>
        <c:axId val="210687488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F1 (46.78 %)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0694144"/>
        <c:crosses val="autoZero"/>
        <c:crossBetween val="midCat"/>
        <c:majorUnit val="0.25"/>
      </c:valAx>
      <c:valAx>
        <c:axId val="210694144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F2 (22.68 %)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0687488"/>
        <c:crosses val="autoZero"/>
        <c:crossBetween val="midCat"/>
        <c:majorUnit val="0.25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/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Variables (axes F1 and F3: 56.22 %)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4.7795275590551183E-2"/>
          <c:y val="8.2294272039524469E-2"/>
          <c:w val="0.88278842169020366"/>
          <c:h val="0.79705851474448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6251012145748989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Avg H Charge (a.u.)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717408906882591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1)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5884280659249578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2) a.u.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ν(</a:t>
                    </a:r>
                    <a:r>
                      <a:rPr lang="en-GB"/>
                      <a:t>CO)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C charge(NBO)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O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6251012145748989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Cl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-2.352941176470589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Delta (</a:t>
                    </a:r>
                    <a:r>
                      <a:rPr lang="el-GR"/>
                      <a:t>Σ</a:t>
                    </a:r>
                    <a:r>
                      <a:rPr lang="en-GB"/>
                      <a:t>V bur)2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'[1]PCA-combined sterics and flexi'!$C$107:$C$118</c:f>
              <c:numCache>
                <c:formatCode>0.000</c:formatCode>
                <c:ptCount val="12"/>
                <c:pt idx="0">
                  <c:v>0.59817019297071727</c:v>
                </c:pt>
                <c:pt idx="1">
                  <c:v>-0.61479103495902543</c:v>
                </c:pt>
                <c:pt idx="2">
                  <c:v>0.45209095025631407</c:v>
                </c:pt>
                <c:pt idx="3">
                  <c:v>-0.85866150771082816</c:v>
                </c:pt>
                <c:pt idx="4">
                  <c:v>-0.94618001662460882</c:v>
                </c:pt>
                <c:pt idx="5">
                  <c:v>0.88821935609748415</c:v>
                </c:pt>
                <c:pt idx="6">
                  <c:v>0.22409759752312658</c:v>
                </c:pt>
                <c:pt idx="7">
                  <c:v>0.76211256346689571</c:v>
                </c:pt>
                <c:pt idx="8">
                  <c:v>-0.56639108647664715</c:v>
                </c:pt>
                <c:pt idx="9">
                  <c:v>0.94713771081750653</c:v>
                </c:pt>
                <c:pt idx="10">
                  <c:v>0.61880445277368579</c:v>
                </c:pt>
                <c:pt idx="11">
                  <c:v>0.14262153031455535</c:v>
                </c:pt>
              </c:numCache>
            </c:numRef>
          </c:xVal>
          <c:yVal>
            <c:numRef>
              <c:f>'[1]PCA-combined sterics and flexi'!$E$107:$E$118</c:f>
              <c:numCache>
                <c:formatCode>0.000</c:formatCode>
                <c:ptCount val="12"/>
                <c:pt idx="0">
                  <c:v>-4.9981255201322593E-2</c:v>
                </c:pt>
                <c:pt idx="1">
                  <c:v>-0.25240129652886867</c:v>
                </c:pt>
                <c:pt idx="2">
                  <c:v>0.11727698333302301</c:v>
                </c:pt>
                <c:pt idx="3">
                  <c:v>2.2665433871766876E-2</c:v>
                </c:pt>
                <c:pt idx="4">
                  <c:v>9.404651860190541E-2</c:v>
                </c:pt>
                <c:pt idx="5">
                  <c:v>-0.18057993351019672</c:v>
                </c:pt>
                <c:pt idx="6">
                  <c:v>-0.13538532319323227</c:v>
                </c:pt>
                <c:pt idx="7">
                  <c:v>-0.18841245890883698</c:v>
                </c:pt>
                <c:pt idx="8">
                  <c:v>-0.19852172818228656</c:v>
                </c:pt>
                <c:pt idx="9">
                  <c:v>-9.6434290042459167E-2</c:v>
                </c:pt>
                <c:pt idx="10">
                  <c:v>0.17745086157976553</c:v>
                </c:pt>
                <c:pt idx="11">
                  <c:v>0.9364932760307505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'PCA-combined sterics and flexi'!ycir2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-0.99992072743481419</c:v>
                </c:pt>
                <c:pt idx="2">
                  <c:v>-0.99968292230753597</c:v>
                </c:pt>
                <c:pt idx="3">
                  <c:v>-0.99928662232101029</c:v>
                </c:pt>
                <c:pt idx="4">
                  <c:v>-0.9987318903066702</c:v>
                </c:pt>
                <c:pt idx="5">
                  <c:v>-0.99801881421457506</c:v>
                </c:pt>
                <c:pt idx="6">
                  <c:v>-0.99714750709946709</c:v>
                </c:pt>
                <c:pt idx="7">
                  <c:v>-0.99611810710284643</c:v>
                </c:pt>
                <c:pt idx="8">
                  <c:v>-0.9949307774310695</c:v>
                </c:pt>
                <c:pt idx="9">
                  <c:v>-0.99358570632947418</c:v>
                </c:pt>
                <c:pt idx="10">
                  <c:v>-0.99208310705253355</c:v>
                </c:pt>
                <c:pt idx="11">
                  <c:v>-0.99042321783004583</c:v>
                </c:pt>
                <c:pt idx="12">
                  <c:v>-0.98860630182936415</c:v>
                </c:pt>
                <c:pt idx="13">
                  <c:v>-0.98663264711367293</c:v>
                </c:pt>
                <c:pt idx="14">
                  <c:v>-0.98450256659631608</c:v>
                </c:pt>
                <c:pt idx="15">
                  <c:v>-0.9822163979911871</c:v>
                </c:pt>
                <c:pt idx="16">
                  <c:v>-0.97977450375918562</c:v>
                </c:pt>
                <c:pt idx="17">
                  <c:v>-0.9771772710507507</c:v>
                </c:pt>
                <c:pt idx="18">
                  <c:v>-0.97442511164448109</c:v>
                </c:pt>
                <c:pt idx="19">
                  <c:v>-0.97151846188184843</c:v>
                </c:pt>
                <c:pt idx="20">
                  <c:v>-0.96845778259801829</c:v>
                </c:pt>
                <c:pt idx="21">
                  <c:v>-0.96524355904878689</c:v>
                </c:pt>
                <c:pt idx="22">
                  <c:v>-0.96187630083364573</c:v>
                </c:pt>
                <c:pt idx="23">
                  <c:v>-0.95835654181498742</c:v>
                </c:pt>
                <c:pt idx="24">
                  <c:v>-0.95468484003346477</c:v>
                </c:pt>
                <c:pt idx="25">
                  <c:v>-0.95086177761951529</c:v>
                </c:pt>
                <c:pt idx="26">
                  <c:v>-0.94688796070106762</c:v>
                </c:pt>
                <c:pt idx="27">
                  <c:v>-0.94276401930744358</c:v>
                </c:pt>
                <c:pt idx="28">
                  <c:v>-0.93849060726946865</c:v>
                </c:pt>
                <c:pt idx="29">
                  <c:v>-0.93406840211581166</c:v>
                </c:pt>
                <c:pt idx="30">
                  <c:v>-0.9294981049655654</c:v>
                </c:pt>
                <c:pt idx="31">
                  <c:v>-0.92478044041708718</c:v>
                </c:pt>
                <c:pt idx="32">
                  <c:v>-0.91991615643311786</c:v>
                </c:pt>
                <c:pt idx="33">
                  <c:v>-0.91490602422219602</c:v>
                </c:pt>
                <c:pt idx="34">
                  <c:v>-0.90975083811638624</c:v>
                </c:pt>
                <c:pt idx="35">
                  <c:v>-0.90445141544534147</c:v>
                </c:pt>
                <c:pt idx="36">
                  <c:v>-0.89900859640672026</c:v>
                </c:pt>
                <c:pt idx="37">
                  <c:v>-0.89342324393297667</c:v>
                </c:pt>
                <c:pt idx="38">
                  <c:v>-0.88769624355454657</c:v>
                </c:pt>
                <c:pt idx="39">
                  <c:v>-0.88182850325945195</c:v>
                </c:pt>
                <c:pt idx="40">
                  <c:v>-0.87582095334934262</c:v>
                </c:pt>
                <c:pt idx="41">
                  <c:v>-0.86967454629200225</c:v>
                </c:pt>
                <c:pt idx="42">
                  <c:v>-0.8633902565703393</c:v>
                </c:pt>
                <c:pt idx="43">
                  <c:v>-0.8569690805278869</c:v>
                </c:pt>
                <c:pt idx="44">
                  <c:v>-0.85041203621083761</c:v>
                </c:pt>
                <c:pt idx="45">
                  <c:v>-0.84372016320663801</c:v>
                </c:pt>
                <c:pt idx="46">
                  <c:v>-0.83689452247916551</c:v>
                </c:pt>
                <c:pt idx="47">
                  <c:v>-0.82993619620051928</c:v>
                </c:pt>
                <c:pt idx="48">
                  <c:v>-0.82284628757944644</c:v>
                </c:pt>
                <c:pt idx="49">
                  <c:v>-0.81562592068643358</c:v>
                </c:pt>
                <c:pt idx="50">
                  <c:v>-0.80827624027549083</c:v>
                </c:pt>
                <c:pt idx="51">
                  <c:v>-0.80079841160265763</c:v>
                </c:pt>
                <c:pt idx="52">
                  <c:v>-0.79319362024125561</c:v>
                </c:pt>
                <c:pt idx="53">
                  <c:v>-0.78546307189392217</c:v>
                </c:pt>
                <c:pt idx="54">
                  <c:v>-0.7776079922014536</c:v>
                </c:pt>
                <c:pt idx="55">
                  <c:v>-0.76962962654848344</c:v>
                </c:pt>
                <c:pt idx="56">
                  <c:v>-0.76152923986603405</c:v>
                </c:pt>
                <c:pt idx="57">
                  <c:v>-0.75330811643096862</c:v>
                </c:pt>
                <c:pt idx="58">
                  <c:v>-0.74496755966237371</c:v>
                </c:pt>
                <c:pt idx="59">
                  <c:v>-0.7365088919149092</c:v>
                </c:pt>
                <c:pt idx="60">
                  <c:v>-0.72793345426915657</c:v>
                </c:pt>
                <c:pt idx="61">
                  <c:v>-0.71924260631899495</c:v>
                </c:pt>
                <c:pt idx="62">
                  <c:v>-0.71043772595604548</c:v>
                </c:pt>
                <c:pt idx="63">
                  <c:v>-0.70152020915121371</c:v>
                </c:pt>
                <c:pt idx="64">
                  <c:v>-0.69249146973336373</c:v>
                </c:pt>
                <c:pt idx="65">
                  <c:v>-0.68335293916516338</c:v>
                </c:pt>
                <c:pt idx="66">
                  <c:v>-0.67410606631613368</c:v>
                </c:pt>
                <c:pt idx="67">
                  <c:v>-0.66475231723293549</c:v>
                </c:pt>
                <c:pt idx="68">
                  <c:v>-0.65529317490693662</c:v>
                </c:pt>
                <c:pt idx="69">
                  <c:v>-0.64573013903909071</c:v>
                </c:pt>
                <c:pt idx="70">
                  <c:v>-0.63606472580216611</c:v>
                </c:pt>
                <c:pt idx="71">
                  <c:v>-0.62629846760036412</c:v>
                </c:pt>
                <c:pt idx="72">
                  <c:v>-0.61643291282636525</c:v>
                </c:pt>
                <c:pt idx="73">
                  <c:v>-0.60646962561583695</c:v>
                </c:pt>
                <c:pt idx="74">
                  <c:v>-0.59641018559944858</c:v>
                </c:pt>
                <c:pt idx="75">
                  <c:v>-0.58625618765242993</c:v>
                </c:pt>
                <c:pt idx="76">
                  <c:v>-0.57600924164170875</c:v>
                </c:pt>
                <c:pt idx="77">
                  <c:v>-0.56567097217067575</c:v>
                </c:pt>
                <c:pt idx="78">
                  <c:v>-0.55524301832161305</c:v>
                </c:pt>
                <c:pt idx="79">
                  <c:v>-0.54472703339582262</c:v>
                </c:pt>
                <c:pt idx="80">
                  <c:v>-0.5341246846515052</c:v>
                </c:pt>
                <c:pt idx="81">
                  <c:v>-0.52343765303942535</c:v>
                </c:pt>
                <c:pt idx="82">
                  <c:v>-0.51266763293640294</c:v>
                </c:pt>
                <c:pt idx="83">
                  <c:v>-0.50181633187667907</c:v>
                </c:pt>
                <c:pt idx="84">
                  <c:v>-0.4908854702811955</c:v>
                </c:pt>
                <c:pt idx="85">
                  <c:v>-0.47987678118482874</c:v>
                </c:pt>
                <c:pt idx="86">
                  <c:v>-0.4687920099616264</c:v>
                </c:pt>
                <c:pt idx="87">
                  <c:v>-0.45763291404808787</c:v>
                </c:pt>
                <c:pt idx="88">
                  <c:v>-0.44640126266452929</c:v>
                </c:pt>
                <c:pt idx="89">
                  <c:v>-0.43509883653458314</c:v>
                </c:pt>
                <c:pt idx="90">
                  <c:v>-0.42372742760287452</c:v>
                </c:pt>
                <c:pt idx="91">
                  <c:v>-0.41228883875091432</c:v>
                </c:pt>
                <c:pt idx="92">
                  <c:v>-0.40078488351126368</c:v>
                </c:pt>
                <c:pt idx="93">
                  <c:v>-0.38921738578000598</c:v>
                </c:pt>
                <c:pt idx="94">
                  <c:v>-0.37758817952757667</c:v>
                </c:pt>
                <c:pt idx="95">
                  <c:v>-0.36589910850799745</c:v>
                </c:pt>
                <c:pt idx="96">
                  <c:v>-0.3541520259665572</c:v>
                </c:pt>
                <c:pt idx="97">
                  <c:v>-0.34234879434598847</c:v>
                </c:pt>
                <c:pt idx="98">
                  <c:v>-0.33049128499118763</c:v>
                </c:pt>
                <c:pt idx="99">
                  <c:v>-0.31858137785252122</c:v>
                </c:pt>
                <c:pt idx="100">
                  <c:v>-0.30662096118776938</c:v>
                </c:pt>
                <c:pt idx="101">
                  <c:v>-0.2946119312627512</c:v>
                </c:pt>
                <c:pt idx="102">
                  <c:v>-0.28255619205068194</c:v>
                </c:pt>
                <c:pt idx="103">
                  <c:v>-0.27045565493030693</c:v>
                </c:pt>
                <c:pt idx="104">
                  <c:v>-0.25831223838286105</c:v>
                </c:pt>
                <c:pt idx="105">
                  <c:v>-0.24612786768790421</c:v>
                </c:pt>
                <c:pt idx="106">
                  <c:v>-0.2339044746180769</c:v>
                </c:pt>
                <c:pt idx="107">
                  <c:v>-0.22164399713282656</c:v>
                </c:pt>
                <c:pt idx="108">
                  <c:v>-0.20934837907115472</c:v>
                </c:pt>
                <c:pt idx="109">
                  <c:v>-0.19701956984343019</c:v>
                </c:pt>
                <c:pt idx="110">
                  <c:v>-0.18465952412231887</c:v>
                </c:pt>
                <c:pt idx="111">
                  <c:v>-0.17227020153288122</c:v>
                </c:pt>
                <c:pt idx="112">
                  <c:v>-0.15985356634188264</c:v>
                </c:pt>
                <c:pt idx="113">
                  <c:v>-0.14741158714636779</c:v>
                </c:pt>
                <c:pt idx="114">
                  <c:v>-0.13494623656155053</c:v>
                </c:pt>
                <c:pt idx="115">
                  <c:v>-0.1224594909080647</c:v>
                </c:pt>
                <c:pt idx="116">
                  <c:v>-0.1099533298986274</c:v>
                </c:pt>
                <c:pt idx="117">
                  <c:v>-9.7429736324166516E-2</c:v>
                </c:pt>
                <c:pt idx="118">
                  <c:v>-8.4890695739458288E-2</c:v>
                </c:pt>
                <c:pt idx="119">
                  <c:v>-7.2338196148326483E-2</c:v>
                </c:pt>
                <c:pt idx="120">
                  <c:v>-5.9774227688455507E-2</c:v>
                </c:pt>
                <c:pt idx="121">
                  <c:v>-4.720078231586302E-2</c:v>
                </c:pt>
                <c:pt idx="122">
                  <c:v>-3.4619853489084404E-2</c:v>
                </c:pt>
                <c:pt idx="123">
                  <c:v>-2.2033435853120915E-2</c:v>
                </c:pt>
                <c:pt idx="124">
                  <c:v>-9.4435249231977821E-3</c:v>
                </c:pt>
                <c:pt idx="125">
                  <c:v>3.1478832316156873E-3</c:v>
                </c:pt>
                <c:pt idx="126">
                  <c:v>1.5738792304871806E-2</c:v>
                </c:pt>
                <c:pt idx="127">
                  <c:v>2.8327206069249836E-2</c:v>
                </c:pt>
                <c:pt idx="128">
                  <c:v>4.0911128693048776E-2</c:v>
                </c:pt>
                <c:pt idx="129">
                  <c:v>5.3488565056615429E-2</c:v>
                </c:pt>
                <c:pt idx="130">
                  <c:v>6.605752106866157E-2</c:v>
                </c:pt>
                <c:pt idx="131">
                  <c:v>7.8616003982418081E-2</c:v>
                </c:pt>
                <c:pt idx="132">
                  <c:v>9.1162022711573906E-2</c:v>
                </c:pt>
                <c:pt idx="133">
                  <c:v>0.10369358814595377</c:v>
                </c:pt>
                <c:pt idx="134">
                  <c:v>0.11620871346688255</c:v>
                </c:pt>
                <c:pt idx="135">
                  <c:v>0.12870541446218442</c:v>
                </c:pt>
                <c:pt idx="136">
                  <c:v>0.14118170984077064</c:v>
                </c:pt>
                <c:pt idx="137">
                  <c:v>0.1536356215467643</c:v>
                </c:pt>
                <c:pt idx="138">
                  <c:v>0.16606517507311008</c:v>
                </c:pt>
                <c:pt idx="139">
                  <c:v>0.17846839977462353</c:v>
                </c:pt>
                <c:pt idx="140">
                  <c:v>0.19084332918042771</c:v>
                </c:pt>
                <c:pt idx="141">
                  <c:v>0.20318800130572645</c:v>
                </c:pt>
                <c:pt idx="142">
                  <c:v>0.21550045896286801</c:v>
                </c:pt>
                <c:pt idx="143">
                  <c:v>0.22777875007164838</c:v>
                </c:pt>
                <c:pt idx="144">
                  <c:v>0.24002092796880276</c:v>
                </c:pt>
                <c:pt idx="145">
                  <c:v>0.25222505171664023</c:v>
                </c:pt>
                <c:pt idx="146">
                  <c:v>0.26438918641077053</c:v>
                </c:pt>
                <c:pt idx="147">
                  <c:v>0.27651140348687248</c:v>
                </c:pt>
                <c:pt idx="148">
                  <c:v>0.28858978102645916</c:v>
                </c:pt>
                <c:pt idx="149">
                  <c:v>0.3006224040615893</c:v>
                </c:pt>
                <c:pt idx="150">
                  <c:v>0.3126073648784749</c:v>
                </c:pt>
                <c:pt idx="151">
                  <c:v>0.32454276331994053</c:v>
                </c:pt>
                <c:pt idx="152">
                  <c:v>0.33642670708668465</c:v>
                </c:pt>
                <c:pt idx="153">
                  <c:v>0.34825731203729327</c:v>
                </c:pt>
                <c:pt idx="154">
                  <c:v>0.36003270248696184</c:v>
                </c:pt>
                <c:pt idx="155">
                  <c:v>0.37175101150487677</c:v>
                </c:pt>
                <c:pt idx="156">
                  <c:v>0.38341038121020693</c:v>
                </c:pt>
                <c:pt idx="157">
                  <c:v>0.39500896306666211</c:v>
                </c:pt>
                <c:pt idx="158">
                  <c:v>0.40654491817557015</c:v>
                </c:pt>
                <c:pt idx="159">
                  <c:v>0.41801641756742391</c:v>
                </c:pt>
                <c:pt idx="160">
                  <c:v>0.42942164249185744</c:v>
                </c:pt>
                <c:pt idx="161">
                  <c:v>0.44075878470599728</c:v>
                </c:pt>
                <c:pt idx="162">
                  <c:v>0.45202604676115354</c:v>
                </c:pt>
                <c:pt idx="163">
                  <c:v>0.46322164228779505</c:v>
                </c:pt>
                <c:pt idx="164">
                  <c:v>0.47434379627876877</c:v>
                </c:pt>
                <c:pt idx="165">
                  <c:v>0.48539074537072052</c:v>
                </c:pt>
                <c:pt idx="166">
                  <c:v>0.49636073812366666</c:v>
                </c:pt>
                <c:pt idx="167">
                  <c:v>0.50725203529867535</c:v>
                </c:pt>
                <c:pt idx="168">
                  <c:v>0.51806291013361627</c:v>
                </c:pt>
                <c:pt idx="169">
                  <c:v>0.52879164861692984</c:v>
                </c:pt>
                <c:pt idx="170">
                  <c:v>0.53943654975937361</c:v>
                </c:pt>
                <c:pt idx="171">
                  <c:v>0.5499959258637086</c:v>
                </c:pt>
                <c:pt idx="172">
                  <c:v>0.5604681027922741</c:v>
                </c:pt>
                <c:pt idx="173">
                  <c:v>0.57085142023241298</c:v>
                </c:pt>
                <c:pt idx="174">
                  <c:v>0.58114423195970821</c:v>
                </c:pt>
                <c:pt idx="175">
                  <c:v>0.59134490609898305</c:v>
                </c:pt>
                <c:pt idx="176">
                  <c:v>0.60145182538302566</c:v>
                </c:pt>
                <c:pt idx="177">
                  <c:v>0.61146338740900052</c:v>
                </c:pt>
                <c:pt idx="178">
                  <c:v>0.62137800489250161</c:v>
                </c:pt>
                <c:pt idx="179">
                  <c:v>0.63119410591920666</c:v>
                </c:pt>
                <c:pt idx="180">
                  <c:v>0.64091013419409903</c:v>
                </c:pt>
                <c:pt idx="181">
                  <c:v>0.65052454928820946</c:v>
                </c:pt>
                <c:pt idx="182">
                  <c:v>0.66003582688284268</c:v>
                </c:pt>
                <c:pt idx="183">
                  <c:v>0.66944245901125288</c:v>
                </c:pt>
                <c:pt idx="184">
                  <c:v>0.67874295429772324</c:v>
                </c:pt>
                <c:pt idx="185">
                  <c:v>0.68793583819401527</c:v>
                </c:pt>
                <c:pt idx="186">
                  <c:v>0.69701965321315373</c:v>
                </c:pt>
                <c:pt idx="187">
                  <c:v>0.70599295916050209</c:v>
                </c:pt>
                <c:pt idx="188">
                  <c:v>0.7148543333620988</c:v>
                </c:pt>
                <c:pt idx="189">
                  <c:v>0.72360237089021584</c:v>
                </c:pt>
                <c:pt idx="190">
                  <c:v>0.73223568478610324</c:v>
                </c:pt>
                <c:pt idx="191">
                  <c:v>0.74075290627988322</c:v>
                </c:pt>
                <c:pt idx="192">
                  <c:v>0.74915268500756382</c:v>
                </c:pt>
                <c:pt idx="193">
                  <c:v>0.7574336892251321</c:v>
                </c:pt>
                <c:pt idx="194">
                  <c:v>0.76559460601969409</c:v>
                </c:pt>
                <c:pt idx="195">
                  <c:v>0.77363414151763321</c:v>
                </c:pt>
                <c:pt idx="196">
                  <c:v>0.78155102108974517</c:v>
                </c:pt>
                <c:pt idx="197">
                  <c:v>0.78934398955332641</c:v>
                </c:pt>
                <c:pt idx="198">
                  <c:v>0.79701181137117627</c:v>
                </c:pt>
                <c:pt idx="199">
                  <c:v>0.80455327084748429</c:v>
                </c:pt>
                <c:pt idx="200">
                  <c:v>0.81196717232057491</c:v>
                </c:pt>
                <c:pt idx="201">
                  <c:v>0.81925234035247285</c:v>
                </c:pt>
                <c:pt idx="202">
                  <c:v>0.82640761991526213</c:v>
                </c:pt>
                <c:pt idx="203">
                  <c:v>0.83343187657421181</c:v>
                </c:pt>
                <c:pt idx="204">
                  <c:v>0.84032399666763458</c:v>
                </c:pt>
                <c:pt idx="205">
                  <c:v>0.84708288748345095</c:v>
                </c:pt>
                <c:pt idx="206">
                  <c:v>0.8537074774324358</c:v>
                </c:pt>
                <c:pt idx="207">
                  <c:v>0.86019671621811211</c:v>
                </c:pt>
                <c:pt idx="208">
                  <c:v>0.86654957500327034</c:v>
                </c:pt>
                <c:pt idx="209">
                  <c:v>0.87276504657308618</c:v>
                </c:pt>
                <c:pt idx="210">
                  <c:v>0.87884214549480955</c:v>
                </c:pt>
                <c:pt idx="211">
                  <c:v>0.88477990827399922</c:v>
                </c:pt>
                <c:pt idx="212">
                  <c:v>0.89057739350728138</c:v>
                </c:pt>
                <c:pt idx="213">
                  <c:v>0.89623368203160425</c:v>
                </c:pt>
                <c:pt idx="214">
                  <c:v>0.90174787706996573</c:v>
                </c:pt>
                <c:pt idx="215">
                  <c:v>0.907119104373595</c:v>
                </c:pt>
                <c:pt idx="216">
                  <c:v>0.91234651236055886</c:v>
                </c:pt>
                <c:pt idx="217">
                  <c:v>0.91742927225077642</c:v>
                </c:pt>
                <c:pt idx="218">
                  <c:v>0.92236657819741819</c:v>
                </c:pt>
                <c:pt idx="219">
                  <c:v>0.92715764741466955</c:v>
                </c:pt>
                <c:pt idx="220">
                  <c:v>0.93180172030183628</c:v>
                </c:pt>
                <c:pt idx="221">
                  <c:v>0.9362980605637774</c:v>
                </c:pt>
                <c:pt idx="222">
                  <c:v>0.94064595532763984</c:v>
                </c:pt>
                <c:pt idx="223">
                  <c:v>0.94484471525588132</c:v>
                </c:pt>
                <c:pt idx="224">
                  <c:v>0.94889367465556163</c:v>
                </c:pt>
                <c:pt idx="225">
                  <c:v>0.95279219158388506</c:v>
                </c:pt>
                <c:pt idx="226">
                  <c:v>0.9565396479499767</c:v>
                </c:pt>
                <c:pt idx="227">
                  <c:v>0.96013544961287856</c:v>
                </c:pt>
                <c:pt idx="228">
                  <c:v>0.96357902647574722</c:v>
                </c:pt>
                <c:pt idx="229">
                  <c:v>0.96686983257623993</c:v>
                </c:pt>
                <c:pt idx="230">
                  <c:v>0.97000734617307449</c:v>
                </c:pt>
                <c:pt idx="231">
                  <c:v>0.97299106982874872</c:v>
                </c:pt>
                <c:pt idx="232">
                  <c:v>0.97582053048840656</c:v>
                </c:pt>
                <c:pt idx="233">
                  <c:v>0.97849527955483873</c:v>
                </c:pt>
                <c:pt idx="234">
                  <c:v>0.9810148929596062</c:v>
                </c:pt>
                <c:pt idx="235">
                  <c:v>0.98337897123027274</c:v>
                </c:pt>
                <c:pt idx="236">
                  <c:v>0.98558713955374089</c:v>
                </c:pt>
                <c:pt idx="237">
                  <c:v>0.98763904783567602</c:v>
                </c:pt>
                <c:pt idx="238">
                  <c:v>0.98953437075601203</c:v>
                </c:pt>
                <c:pt idx="239">
                  <c:v>0.99127280782052929</c:v>
                </c:pt>
                <c:pt idx="240">
                  <c:v>0.99285408340849701</c:v>
                </c:pt>
                <c:pt idx="241">
                  <c:v>0.99427794681637061</c:v>
                </c:pt>
                <c:pt idx="242">
                  <c:v>0.99554417229754077</c:v>
                </c:pt>
                <c:pt idx="243">
                  <c:v>0.99665255909812334</c:v>
                </c:pt>
                <c:pt idx="244">
                  <c:v>0.99760293148878842</c:v>
                </c:pt>
                <c:pt idx="245">
                  <c:v>0.99839513879262165</c:v>
                </c:pt>
                <c:pt idx="246">
                  <c:v>0.99902905540901266</c:v>
                </c:pt>
                <c:pt idx="247">
                  <c:v>0.99950458083356886</c:v>
                </c:pt>
                <c:pt idx="248">
                  <c:v>0.9998216396740498</c:v>
                </c:pt>
                <c:pt idx="249">
                  <c:v>0.99998018166232039</c:v>
                </c:pt>
                <c:pt idx="250">
                  <c:v>0.99998018166232028</c:v>
                </c:pt>
                <c:pt idx="251">
                  <c:v>0.99982163967404947</c:v>
                </c:pt>
                <c:pt idx="252">
                  <c:v>0.9995045808335683</c:v>
                </c:pt>
                <c:pt idx="253">
                  <c:v>0.99902905540901188</c:v>
                </c:pt>
                <c:pt idx="254">
                  <c:v>0.99839513879262065</c:v>
                </c:pt>
                <c:pt idx="255">
                  <c:v>0.9976029314887872</c:v>
                </c:pt>
                <c:pt idx="256">
                  <c:v>0.99665255909812189</c:v>
                </c:pt>
                <c:pt idx="257">
                  <c:v>0.99554417229753911</c:v>
                </c:pt>
                <c:pt idx="258">
                  <c:v>0.99427794681636883</c:v>
                </c:pt>
                <c:pt idx="259">
                  <c:v>0.9928540834084949</c:v>
                </c:pt>
                <c:pt idx="260">
                  <c:v>0.99127280782052707</c:v>
                </c:pt>
                <c:pt idx="261">
                  <c:v>0.98953437075600947</c:v>
                </c:pt>
                <c:pt idx="262">
                  <c:v>0.98763904783567336</c:v>
                </c:pt>
                <c:pt idx="263">
                  <c:v>0.985587139553738</c:v>
                </c:pt>
                <c:pt idx="264">
                  <c:v>0.98337897123026952</c:v>
                </c:pt>
                <c:pt idx="265">
                  <c:v>0.98101489295960276</c:v>
                </c:pt>
                <c:pt idx="266">
                  <c:v>0.97849527955483528</c:v>
                </c:pt>
                <c:pt idx="267">
                  <c:v>0.97582053048840278</c:v>
                </c:pt>
                <c:pt idx="268">
                  <c:v>0.97299106982874473</c:v>
                </c:pt>
                <c:pt idx="269">
                  <c:v>0.97000734617307038</c:v>
                </c:pt>
                <c:pt idx="270">
                  <c:v>0.96686983257623549</c:v>
                </c:pt>
                <c:pt idx="271">
                  <c:v>0.96357902647574256</c:v>
                </c:pt>
                <c:pt idx="272">
                  <c:v>0.96013544961287378</c:v>
                </c:pt>
                <c:pt idx="273">
                  <c:v>0.95653964794997159</c:v>
                </c:pt>
                <c:pt idx="274">
                  <c:v>0.95279219158387984</c:v>
                </c:pt>
                <c:pt idx="275">
                  <c:v>0.9488936746555563</c:v>
                </c:pt>
                <c:pt idx="276">
                  <c:v>0.94484471525587566</c:v>
                </c:pt>
                <c:pt idx="277">
                  <c:v>0.94064595532763395</c:v>
                </c:pt>
                <c:pt idx="278">
                  <c:v>0.93629806056377141</c:v>
                </c:pt>
                <c:pt idx="279">
                  <c:v>0.93180172030183006</c:v>
                </c:pt>
                <c:pt idx="280">
                  <c:v>0.927157647414663</c:v>
                </c:pt>
                <c:pt idx="281">
                  <c:v>0.92236657819741175</c:v>
                </c:pt>
                <c:pt idx="282">
                  <c:v>0.91742927225076953</c:v>
                </c:pt>
                <c:pt idx="283">
                  <c:v>0.91234651236055175</c:v>
                </c:pt>
                <c:pt idx="284">
                  <c:v>0.90711910437358789</c:v>
                </c:pt>
                <c:pt idx="285">
                  <c:v>0.90174787706995829</c:v>
                </c:pt>
                <c:pt idx="286">
                  <c:v>0.89623368203159648</c:v>
                </c:pt>
                <c:pt idx="287">
                  <c:v>0.89057739350727372</c:v>
                </c:pt>
                <c:pt idx="288">
                  <c:v>0.88477990827399111</c:v>
                </c:pt>
                <c:pt idx="289">
                  <c:v>0.87884214549480122</c:v>
                </c:pt>
                <c:pt idx="290">
                  <c:v>0.87276504657307785</c:v>
                </c:pt>
                <c:pt idx="291">
                  <c:v>0.86654957500326169</c:v>
                </c:pt>
                <c:pt idx="292">
                  <c:v>0.86019671621810334</c:v>
                </c:pt>
                <c:pt idx="293">
                  <c:v>0.85370747743242703</c:v>
                </c:pt>
                <c:pt idx="294">
                  <c:v>0.84708288748344174</c:v>
                </c:pt>
                <c:pt idx="295">
                  <c:v>0.84032399666762514</c:v>
                </c:pt>
                <c:pt idx="296">
                  <c:v>0.83343187657420248</c:v>
                </c:pt>
                <c:pt idx="297">
                  <c:v>0.82640761991525236</c:v>
                </c:pt>
                <c:pt idx="298">
                  <c:v>0.81925234035246286</c:v>
                </c:pt>
                <c:pt idx="299">
                  <c:v>0.81196717232056503</c:v>
                </c:pt>
                <c:pt idx="300">
                  <c:v>0.80455327084747397</c:v>
                </c:pt>
                <c:pt idx="301">
                  <c:v>0.79701181137116583</c:v>
                </c:pt>
                <c:pt idx="302">
                  <c:v>0.78934398955331608</c:v>
                </c:pt>
                <c:pt idx="303">
                  <c:v>0.7815510210897344</c:v>
                </c:pt>
                <c:pt idx="304">
                  <c:v>0.77363414151762222</c:v>
                </c:pt>
                <c:pt idx="305">
                  <c:v>0.76559460601968321</c:v>
                </c:pt>
                <c:pt idx="306">
                  <c:v>0.75743368922512078</c:v>
                </c:pt>
                <c:pt idx="307">
                  <c:v>0.74915268500755272</c:v>
                </c:pt>
                <c:pt idx="308">
                  <c:v>0.74075290627987178</c:v>
                </c:pt>
                <c:pt idx="309">
                  <c:v>0.73223568478609136</c:v>
                </c:pt>
                <c:pt idx="310">
                  <c:v>0.72360237089020418</c:v>
                </c:pt>
                <c:pt idx="311">
                  <c:v>0.71485433336208692</c:v>
                </c:pt>
                <c:pt idx="312">
                  <c:v>0.70599295916048987</c:v>
                </c:pt>
                <c:pt idx="313">
                  <c:v>0.69701965321314163</c:v>
                </c:pt>
                <c:pt idx="314">
                  <c:v>0.68793583819400306</c:v>
                </c:pt>
                <c:pt idx="315">
                  <c:v>0.67874295429771048</c:v>
                </c:pt>
                <c:pt idx="316">
                  <c:v>0.66944245901124033</c:v>
                </c:pt>
                <c:pt idx="317">
                  <c:v>0.66003582688283002</c:v>
                </c:pt>
                <c:pt idx="318">
                  <c:v>0.65052454928819659</c:v>
                </c:pt>
                <c:pt idx="319">
                  <c:v>0.64091013419408605</c:v>
                </c:pt>
                <c:pt idx="320">
                  <c:v>0.63119410591919323</c:v>
                </c:pt>
                <c:pt idx="321">
                  <c:v>0.6213780048924884</c:v>
                </c:pt>
                <c:pt idx="322">
                  <c:v>0.6114633874089872</c:v>
                </c:pt>
                <c:pt idx="323">
                  <c:v>0.60145182538301178</c:v>
                </c:pt>
                <c:pt idx="324">
                  <c:v>0.5913449060989695</c:v>
                </c:pt>
                <c:pt idx="325">
                  <c:v>0.58114423195969445</c:v>
                </c:pt>
                <c:pt idx="326">
                  <c:v>0.57085142023239865</c:v>
                </c:pt>
                <c:pt idx="327">
                  <c:v>0.56046810279226011</c:v>
                </c:pt>
                <c:pt idx="328">
                  <c:v>0.5499959258636945</c:v>
                </c:pt>
                <c:pt idx="329">
                  <c:v>0.53943654975935906</c:v>
                </c:pt>
                <c:pt idx="330">
                  <c:v>0.52879164861691552</c:v>
                </c:pt>
                <c:pt idx="331">
                  <c:v>0.51806291013360184</c:v>
                </c:pt>
                <c:pt idx="332">
                  <c:v>0.50725203529866036</c:v>
                </c:pt>
                <c:pt idx="333">
                  <c:v>0.496360738123652</c:v>
                </c:pt>
                <c:pt idx="334">
                  <c:v>0.48539074537070576</c:v>
                </c:pt>
                <c:pt idx="335">
                  <c:v>0.4743437962787535</c:v>
                </c:pt>
                <c:pt idx="336">
                  <c:v>0.46322164228778012</c:v>
                </c:pt>
                <c:pt idx="337">
                  <c:v>0.4520260467611385</c:v>
                </c:pt>
                <c:pt idx="338">
                  <c:v>0.44075878470598173</c:v>
                </c:pt>
                <c:pt idx="339">
                  <c:v>0.42942164249184217</c:v>
                </c:pt>
                <c:pt idx="340">
                  <c:v>0.41801641756740859</c:v>
                </c:pt>
                <c:pt idx="341">
                  <c:v>0.40654491817555433</c:v>
                </c:pt>
                <c:pt idx="342">
                  <c:v>0.39500896306664679</c:v>
                </c:pt>
                <c:pt idx="343">
                  <c:v>0.38341038121019116</c:v>
                </c:pt>
                <c:pt idx="344">
                  <c:v>0.37175101150486073</c:v>
                </c:pt>
                <c:pt idx="345">
                  <c:v>0.3600327024869463</c:v>
                </c:pt>
                <c:pt idx="346">
                  <c:v>0.34825731203727722</c:v>
                </c:pt>
                <c:pt idx="347">
                  <c:v>0.33642670708666833</c:v>
                </c:pt>
                <c:pt idx="348">
                  <c:v>0.32454276331992477</c:v>
                </c:pt>
                <c:pt idx="349">
                  <c:v>0.31260736487845869</c:v>
                </c:pt>
                <c:pt idx="350">
                  <c:v>0.30062240406157281</c:v>
                </c:pt>
                <c:pt idx="351">
                  <c:v>0.28858978102644323</c:v>
                </c:pt>
                <c:pt idx="352">
                  <c:v>0.27651140348685604</c:v>
                </c:pt>
                <c:pt idx="353">
                  <c:v>0.26438918641075382</c:v>
                </c:pt>
                <c:pt idx="354">
                  <c:v>0.25222505171662413</c:v>
                </c:pt>
                <c:pt idx="355">
                  <c:v>0.24002092796878616</c:v>
                </c:pt>
                <c:pt idx="356">
                  <c:v>0.22777875007163151</c:v>
                </c:pt>
                <c:pt idx="357">
                  <c:v>0.21550045896285175</c:v>
                </c:pt>
                <c:pt idx="358">
                  <c:v>0.20318800130570971</c:v>
                </c:pt>
                <c:pt idx="359">
                  <c:v>0.19084332918041072</c:v>
                </c:pt>
                <c:pt idx="360">
                  <c:v>0.17846839977460716</c:v>
                </c:pt>
                <c:pt idx="361">
                  <c:v>0.16606517507309324</c:v>
                </c:pt>
                <c:pt idx="362">
                  <c:v>0.15363562154674718</c:v>
                </c:pt>
                <c:pt idx="363">
                  <c:v>0.14118170984075415</c:v>
                </c:pt>
                <c:pt idx="364">
                  <c:v>0.12870541446216746</c:v>
                </c:pt>
                <c:pt idx="365">
                  <c:v>0.11620871346686536</c:v>
                </c:pt>
                <c:pt idx="366">
                  <c:v>0.10369358814593721</c:v>
                </c:pt>
                <c:pt idx="367">
                  <c:v>9.1162022711556878E-2</c:v>
                </c:pt>
                <c:pt idx="368">
                  <c:v>7.8616003982400817E-2</c:v>
                </c:pt>
                <c:pt idx="369">
                  <c:v>6.6057521068644959E-2</c:v>
                </c:pt>
                <c:pt idx="370">
                  <c:v>5.3488565056598353E-2</c:v>
                </c:pt>
                <c:pt idx="371">
                  <c:v>4.091112869303147E-2</c:v>
                </c:pt>
                <c:pt idx="372">
                  <c:v>2.8327206069233189E-2</c:v>
                </c:pt>
                <c:pt idx="373">
                  <c:v>1.5738792304854712E-2</c:v>
                </c:pt>
                <c:pt idx="374">
                  <c:v>3.1478832315983678E-3</c:v>
                </c:pt>
                <c:pt idx="375">
                  <c:v>-9.4435249232144355E-3</c:v>
                </c:pt>
                <c:pt idx="376">
                  <c:v>-2.2033435853138009E-2</c:v>
                </c:pt>
                <c:pt idx="377">
                  <c:v>-3.461985348910171E-2</c:v>
                </c:pt>
                <c:pt idx="378">
                  <c:v>-4.7200782315879652E-2</c:v>
                </c:pt>
                <c:pt idx="379">
                  <c:v>-5.977422768847257E-2</c:v>
                </c:pt>
                <c:pt idx="380">
                  <c:v>-7.2338196148343761E-2</c:v>
                </c:pt>
                <c:pt idx="381">
                  <c:v>-8.4890695739474886E-2</c:v>
                </c:pt>
                <c:pt idx="382">
                  <c:v>-9.7429736324183544E-2</c:v>
                </c:pt>
                <c:pt idx="383">
                  <c:v>-0.10995332989864461</c:v>
                </c:pt>
                <c:pt idx="384">
                  <c:v>-0.12245949090808123</c:v>
                </c:pt>
                <c:pt idx="385">
                  <c:v>-0.13494623656156748</c:v>
                </c:pt>
                <c:pt idx="386">
                  <c:v>-0.14741158714638491</c:v>
                </c:pt>
                <c:pt idx="387">
                  <c:v>-0.15985356634189996</c:v>
                </c:pt>
                <c:pt idx="388">
                  <c:v>-0.17227020153289807</c:v>
                </c:pt>
                <c:pt idx="389">
                  <c:v>-0.18465952412233588</c:v>
                </c:pt>
                <c:pt idx="390">
                  <c:v>-0.1970195698434474</c:v>
                </c:pt>
                <c:pt idx="391">
                  <c:v>-0.20934837907117143</c:v>
                </c:pt>
                <c:pt idx="392">
                  <c:v>-0.22164399713284344</c:v>
                </c:pt>
                <c:pt idx="393">
                  <c:v>-0.23390447461809394</c:v>
                </c:pt>
                <c:pt idx="394">
                  <c:v>-0.24612786768792078</c:v>
                </c:pt>
                <c:pt idx="395">
                  <c:v>-0.25831223838287781</c:v>
                </c:pt>
                <c:pt idx="396">
                  <c:v>-0.27045565493032381</c:v>
                </c:pt>
                <c:pt idx="397">
                  <c:v>-0.28255619205069837</c:v>
                </c:pt>
                <c:pt idx="398">
                  <c:v>-0.29461193126276775</c:v>
                </c:pt>
                <c:pt idx="399">
                  <c:v>-0.30662096118778609</c:v>
                </c:pt>
                <c:pt idx="400">
                  <c:v>-0.31858137785253743</c:v>
                </c:pt>
                <c:pt idx="401">
                  <c:v>-0.330491284991204</c:v>
                </c:pt>
                <c:pt idx="402">
                  <c:v>-0.34234879434600496</c:v>
                </c:pt>
                <c:pt idx="403">
                  <c:v>-0.35415202596657297</c:v>
                </c:pt>
                <c:pt idx="404">
                  <c:v>-0.3658991085080136</c:v>
                </c:pt>
                <c:pt idx="405">
                  <c:v>-0.37758817952759294</c:v>
                </c:pt>
                <c:pt idx="406">
                  <c:v>-0.38921738578002152</c:v>
                </c:pt>
                <c:pt idx="407">
                  <c:v>-0.40078488351127955</c:v>
                </c:pt>
                <c:pt idx="408">
                  <c:v>-0.41228883875093031</c:v>
                </c:pt>
                <c:pt idx="409">
                  <c:v>-0.42372742760288978</c:v>
                </c:pt>
                <c:pt idx="410">
                  <c:v>-0.43509883653459874</c:v>
                </c:pt>
                <c:pt idx="411">
                  <c:v>-0.44640126266454477</c:v>
                </c:pt>
                <c:pt idx="412">
                  <c:v>-0.45763291404810286</c:v>
                </c:pt>
                <c:pt idx="413">
                  <c:v>-0.46879200996164166</c:v>
                </c:pt>
                <c:pt idx="414">
                  <c:v>-0.47987678118484395</c:v>
                </c:pt>
                <c:pt idx="415">
                  <c:v>-0.49088547028121021</c:v>
                </c:pt>
                <c:pt idx="416">
                  <c:v>-0.50181633187669406</c:v>
                </c:pt>
                <c:pt idx="417">
                  <c:v>-0.51266763293641782</c:v>
                </c:pt>
                <c:pt idx="418">
                  <c:v>-0.52343765303943968</c:v>
                </c:pt>
                <c:pt idx="419">
                  <c:v>-0.53412468465151974</c:v>
                </c:pt>
                <c:pt idx="420">
                  <c:v>-0.54472703339583717</c:v>
                </c:pt>
                <c:pt idx="421">
                  <c:v>-0.55524301832162715</c:v>
                </c:pt>
                <c:pt idx="422">
                  <c:v>-0.56567097217069007</c:v>
                </c:pt>
                <c:pt idx="423">
                  <c:v>-0.57600924164172285</c:v>
                </c:pt>
                <c:pt idx="424">
                  <c:v>-0.58625618765244358</c:v>
                </c:pt>
                <c:pt idx="425">
                  <c:v>-0.59641018559946257</c:v>
                </c:pt>
                <c:pt idx="426">
                  <c:v>-0.60646962561585072</c:v>
                </c:pt>
                <c:pt idx="427">
                  <c:v>-0.61643291282637847</c:v>
                </c:pt>
                <c:pt idx="428">
                  <c:v>-0.62629846760037755</c:v>
                </c:pt>
                <c:pt idx="429">
                  <c:v>-0.63606472580217954</c:v>
                </c:pt>
                <c:pt idx="430">
                  <c:v>-0.64573013903910359</c:v>
                </c:pt>
                <c:pt idx="431">
                  <c:v>-0.6552931749069496</c:v>
                </c:pt>
                <c:pt idx="432">
                  <c:v>-0.66475231723294848</c:v>
                </c:pt>
                <c:pt idx="433">
                  <c:v>-0.67410606631614611</c:v>
                </c:pt>
                <c:pt idx="434">
                  <c:v>-0.68335293916517603</c:v>
                </c:pt>
                <c:pt idx="435">
                  <c:v>-0.69249146973337627</c:v>
                </c:pt>
                <c:pt idx="436">
                  <c:v>-0.7015202091512257</c:v>
                </c:pt>
                <c:pt idx="437">
                  <c:v>-0.7104377259560577</c:v>
                </c:pt>
                <c:pt idx="438">
                  <c:v>-0.71924260631900705</c:v>
                </c:pt>
                <c:pt idx="439">
                  <c:v>-0.72793345426916811</c:v>
                </c:pt>
                <c:pt idx="440">
                  <c:v>-0.73650889191492097</c:v>
                </c:pt>
                <c:pt idx="441">
                  <c:v>-0.74496755966238526</c:v>
                </c:pt>
                <c:pt idx="442">
                  <c:v>-0.75330811643097972</c:v>
                </c:pt>
                <c:pt idx="443">
                  <c:v>-0.76152923986604526</c:v>
                </c:pt>
                <c:pt idx="444">
                  <c:v>-0.76962962654849454</c:v>
                </c:pt>
                <c:pt idx="445">
                  <c:v>-0.77760799220146415</c:v>
                </c:pt>
                <c:pt idx="446">
                  <c:v>-0.78546307189393294</c:v>
                </c:pt>
                <c:pt idx="447">
                  <c:v>-0.79319362024126616</c:v>
                </c:pt>
                <c:pt idx="448">
                  <c:v>-0.80079841160266774</c:v>
                </c:pt>
                <c:pt idx="449">
                  <c:v>-0.80827624027550105</c:v>
                </c:pt>
                <c:pt idx="450">
                  <c:v>-0.81562592068644368</c:v>
                </c:pt>
                <c:pt idx="451">
                  <c:v>-0.82284628757945599</c:v>
                </c:pt>
                <c:pt idx="452">
                  <c:v>-0.82993619620052894</c:v>
                </c:pt>
                <c:pt idx="453">
                  <c:v>-0.83689452247917506</c:v>
                </c:pt>
                <c:pt idx="454">
                  <c:v>-0.843720163206647</c:v>
                </c:pt>
                <c:pt idx="455">
                  <c:v>-0.85041203621084671</c:v>
                </c:pt>
                <c:pt idx="456">
                  <c:v>-0.85696908052789589</c:v>
                </c:pt>
                <c:pt idx="457">
                  <c:v>-0.86339025657034785</c:v>
                </c:pt>
                <c:pt idx="458">
                  <c:v>-0.8696745462920108</c:v>
                </c:pt>
                <c:pt idx="459">
                  <c:v>-0.87582095334935095</c:v>
                </c:pt>
                <c:pt idx="460">
                  <c:v>-0.88182850325945983</c:v>
                </c:pt>
                <c:pt idx="461">
                  <c:v>-0.88769624355455456</c:v>
                </c:pt>
                <c:pt idx="462">
                  <c:v>-0.89342324393298445</c:v>
                </c:pt>
                <c:pt idx="463">
                  <c:v>-0.8990085964067277</c:v>
                </c:pt>
                <c:pt idx="464">
                  <c:v>-0.90445141544534879</c:v>
                </c:pt>
                <c:pt idx="465">
                  <c:v>-0.90975083811639346</c:v>
                </c:pt>
                <c:pt idx="466">
                  <c:v>-0.91490602422220291</c:v>
                </c:pt>
                <c:pt idx="467">
                  <c:v>-0.91991615643312463</c:v>
                </c:pt>
                <c:pt idx="468">
                  <c:v>-0.92478044041709373</c:v>
                </c:pt>
                <c:pt idx="469">
                  <c:v>-0.92949810496557161</c:v>
                </c:pt>
                <c:pt idx="470">
                  <c:v>-0.93406840211581788</c:v>
                </c:pt>
                <c:pt idx="471">
                  <c:v>-0.93849060726947464</c:v>
                </c:pt>
                <c:pt idx="472">
                  <c:v>-0.94276401930744913</c:v>
                </c:pt>
                <c:pt idx="473">
                  <c:v>-0.94688796070107328</c:v>
                </c:pt>
                <c:pt idx="474">
                  <c:v>-0.95086177761952073</c:v>
                </c:pt>
                <c:pt idx="475">
                  <c:v>-0.95468484003346987</c:v>
                </c:pt>
                <c:pt idx="476">
                  <c:v>-0.95835654181499241</c:v>
                </c:pt>
                <c:pt idx="477">
                  <c:v>-0.96187630083365039</c:v>
                </c:pt>
                <c:pt idx="478">
                  <c:v>-0.96524355904879122</c:v>
                </c:pt>
                <c:pt idx="479">
                  <c:v>-0.96845778259802262</c:v>
                </c:pt>
                <c:pt idx="480">
                  <c:v>-0.97151846188185254</c:v>
                </c:pt>
                <c:pt idx="481">
                  <c:v>-0.97442511164448486</c:v>
                </c:pt>
                <c:pt idx="482">
                  <c:v>-0.97717727105075436</c:v>
                </c:pt>
                <c:pt idx="483">
                  <c:v>-0.97977450375918906</c:v>
                </c:pt>
                <c:pt idx="484">
                  <c:v>-0.98221639799119032</c:v>
                </c:pt>
                <c:pt idx="485">
                  <c:v>-0.98450256659631907</c:v>
                </c:pt>
                <c:pt idx="486">
                  <c:v>-0.98663264711367571</c:v>
                </c:pt>
                <c:pt idx="487">
                  <c:v>-0.98860630182936671</c:v>
                </c:pt>
                <c:pt idx="488">
                  <c:v>-0.99042321783004816</c:v>
                </c:pt>
                <c:pt idx="489">
                  <c:v>-0.99208310705253577</c:v>
                </c:pt>
                <c:pt idx="490">
                  <c:v>-0.99358570632947618</c:v>
                </c:pt>
                <c:pt idx="491">
                  <c:v>-0.99493077743107128</c:v>
                </c:pt>
                <c:pt idx="492">
                  <c:v>-0.99611810710284798</c:v>
                </c:pt>
                <c:pt idx="493">
                  <c:v>-0.99714750709946842</c:v>
                </c:pt>
                <c:pt idx="494">
                  <c:v>-0.99801881421457617</c:v>
                </c:pt>
                <c:pt idx="495">
                  <c:v>-0.99873189030667098</c:v>
                </c:pt>
                <c:pt idx="496">
                  <c:v>-0.99928662232101095</c:v>
                </c:pt>
                <c:pt idx="497">
                  <c:v>-0.99968292230753641</c:v>
                </c:pt>
                <c:pt idx="498">
                  <c:v>-0.99992072743481442</c:v>
                </c:pt>
                <c:pt idx="499">
                  <c:v>-1</c:v>
                </c:pt>
              </c:numCache>
            </c:numRef>
          </c:xVal>
          <c:yVal>
            <c:numRef>
              <c:f>'PCA-combined sterics and flexi'!yycir2</c:f>
              <c:numCache>
                <c:formatCode>General</c:formatCode>
                <c:ptCount val="500"/>
                <c:pt idx="0">
                  <c:v>-3.2311393144413003E-15</c:v>
                </c:pt>
                <c:pt idx="1">
                  <c:v>-1.2591220998459735E-2</c:v>
                </c:pt>
                <c:pt idx="2">
                  <c:v>-2.5180445720141945E-2</c:v>
                </c:pt>
                <c:pt idx="3">
                  <c:v>-3.7765678204774195E-2</c:v>
                </c:pt>
                <c:pt idx="4">
                  <c:v>-5.0344923125031901E-2</c:v>
                </c:pt>
                <c:pt idx="5">
                  <c:v>-6.291618610288964E-2</c:v>
                </c:pt>
                <c:pt idx="6">
                  <c:v>-7.547747402581878E-2</c:v>
                </c:pt>
                <c:pt idx="7">
                  <c:v>-8.8026795362788374E-2</c:v>
                </c:pt>
                <c:pt idx="8">
                  <c:v>-0.10056216048001143</c:v>
                </c:pt>
                <c:pt idx="9">
                  <c:v>-0.1130815819563903</c:v>
                </c:pt>
                <c:pt idx="10">
                  <c:v>-0.12558307489861525</c:v>
                </c:pt>
                <c:pt idx="11">
                  <c:v>-0.1380646572558584</c:v>
                </c:pt>
                <c:pt idx="12">
                  <c:v>-0.15052435013401677</c:v>
                </c:pt>
                <c:pt idx="13">
                  <c:v>-0.16296017810945904</c:v>
                </c:pt>
                <c:pt idx="14">
                  <c:v>-0.17537016954221801</c:v>
                </c:pt>
                <c:pt idx="15">
                  <c:v>-0.18775235688858319</c:v>
                </c:pt>
                <c:pt idx="16">
                  <c:v>-0.20010477701304791</c:v>
                </c:pt>
                <c:pt idx="17">
                  <c:v>-0.21242547149955354</c:v>
                </c:pt>
                <c:pt idx="18">
                  <c:v>-0.22471248696198562</c:v>
                </c:pt>
                <c:pt idx="19">
                  <c:v>-0.23696387535387617</c:v>
                </c:pt>
                <c:pt idx="20">
                  <c:v>-0.24917769427725583</c:v>
                </c:pt>
                <c:pt idx="21">
                  <c:v>-0.2613520072906102</c:v>
                </c:pt>
                <c:pt idx="22">
                  <c:v>-0.27348488421589578</c:v>
                </c:pt>
                <c:pt idx="23">
                  <c:v>-0.28557440144455914</c:v>
                </c:pt>
                <c:pt idx="24">
                  <c:v>-0.29761864224251428</c:v>
                </c:pt>
                <c:pt idx="25">
                  <c:v>-0.30961569705403402</c:v>
                </c:pt>
                <c:pt idx="26">
                  <c:v>-0.32156366380449974</c:v>
                </c:pt>
                <c:pt idx="27">
                  <c:v>-0.33346064820196436</c:v>
                </c:pt>
                <c:pt idx="28">
                  <c:v>-0.345304764037486</c:v>
                </c:pt>
                <c:pt idx="29">
                  <c:v>-0.35709413348417585</c:v>
                </c:pt>
                <c:pt idx="30">
                  <c:v>-0.36882688739491704</c:v>
                </c:pt>
                <c:pt idx="31">
                  <c:v>-0.38050116559871172</c:v>
                </c:pt>
                <c:pt idx="32">
                  <c:v>-0.39211511719560044</c:v>
                </c:pt>
                <c:pt idx="33">
                  <c:v>-0.40366690085011231</c:v>
                </c:pt>
                <c:pt idx="34">
                  <c:v>-0.41515468508320219</c:v>
                </c:pt>
                <c:pt idx="35">
                  <c:v>-0.42657664856262156</c:v>
                </c:pt>
                <c:pt idx="36">
                  <c:v>-0.43793098039168077</c:v>
                </c:pt>
                <c:pt idx="37">
                  <c:v>-0.44921588039636001</c:v>
                </c:pt>
                <c:pt idx="38">
                  <c:v>-0.46042955941071717</c:v>
                </c:pt>
                <c:pt idx="39">
                  <c:v>-0.47157023956055033</c:v>
                </c:pt>
                <c:pt idx="40">
                  <c:v>-0.48263615454527298</c:v>
                </c:pt>
                <c:pt idx="41">
                  <c:v>-0.4936255499179516</c:v>
                </c:pt>
                <c:pt idx="42">
                  <c:v>-0.50453668336346336</c:v>
                </c:pt>
                <c:pt idx="43">
                  <c:v>-0.51536782497473399</c:v>
                </c:pt>
                <c:pt idx="44">
                  <c:v>-0.52611725752700511</c:v>
                </c:pt>
                <c:pt idx="45">
                  <c:v>-0.53678327675009052</c:v>
                </c:pt>
                <c:pt idx="46">
                  <c:v>-0.54736419159858218</c:v>
                </c:pt>
                <c:pt idx="47">
                  <c:v>-0.55785832451995665</c:v>
                </c:pt>
                <c:pt idx="48">
                  <c:v>-0.56826401172054075</c:v>
                </c:pt>
                <c:pt idx="49">
                  <c:v>-0.57857960342930126</c:v>
                </c:pt>
                <c:pt idx="50">
                  <c:v>-0.58880346415940599</c:v>
                </c:pt>
                <c:pt idx="51">
                  <c:v>-0.59893397296752204</c:v>
                </c:pt>
                <c:pt idx="52">
                  <c:v>-0.60896952371081003</c:v>
                </c:pt>
                <c:pt idx="53">
                  <c:v>-0.61890852530156926</c:v>
                </c:pt>
                <c:pt idx="54">
                  <c:v>-0.62874940195949613</c:v>
                </c:pt>
                <c:pt idx="55">
                  <c:v>-0.63849059346151837</c:v>
                </c:pt>
                <c:pt idx="56">
                  <c:v>-0.64813055538915954</c:v>
                </c:pt>
                <c:pt idx="57">
                  <c:v>-0.65766775937339839</c:v>
                </c:pt>
                <c:pt idx="58">
                  <c:v>-0.66710069333698618</c:v>
                </c:pt>
                <c:pt idx="59">
                  <c:v>-0.67642786173417824</c:v>
                </c:pt>
                <c:pt idx="60">
                  <c:v>-0.68564778578784435</c:v>
                </c:pt>
                <c:pt idx="61">
                  <c:v>-0.69475900372392385</c:v>
                </c:pt>
                <c:pt idx="62">
                  <c:v>-0.70376007100318139</c:v>
                </c:pt>
                <c:pt idx="63">
                  <c:v>-0.71264956055023099</c:v>
                </c:pt>
                <c:pt idx="64">
                  <c:v>-0.72142606297979406</c:v>
                </c:pt>
                <c:pt idx="65">
                  <c:v>-0.73008818682014875</c:v>
                </c:pt>
                <c:pt idx="66">
                  <c:v>-0.73863455873374106</c:v>
                </c:pt>
                <c:pt idx="67">
                  <c:v>-0.74706382373492208</c:v>
                </c:pt>
                <c:pt idx="68">
                  <c:v>-0.75537464540477328</c:v>
                </c:pt>
                <c:pt idx="69">
                  <c:v>-0.76356570610298924</c:v>
                </c:pt>
                <c:pt idx="70">
                  <c:v>-0.77163570717678376</c:v>
                </c:pt>
                <c:pt idx="71">
                  <c:v>-0.77958336916678495</c:v>
                </c:pt>
                <c:pt idx="72">
                  <c:v>-0.78740743200988572</c:v>
                </c:pt>
                <c:pt idx="73">
                  <c:v>-0.79510665523902302</c:v>
                </c:pt>
                <c:pt idx="74">
                  <c:v>-0.80267981817984635</c:v>
                </c:pt>
                <c:pt idx="75">
                  <c:v>-0.81012572014424955</c:v>
                </c:pt>
                <c:pt idx="76">
                  <c:v>-0.81744318062073507</c:v>
                </c:pt>
                <c:pt idx="77">
                  <c:v>-0.8246310394615779</c:v>
                </c:pt>
                <c:pt idx="78">
                  <c:v>-0.83168815706676069</c:v>
                </c:pt>
                <c:pt idx="79">
                  <c:v>-0.83861341456465288</c:v>
                </c:pt>
                <c:pt idx="80">
                  <c:v>-0.84540571398940179</c:v>
                </c:pt>
                <c:pt idx="81">
                  <c:v>-0.85206397845500914</c:v>
                </c:pt>
                <c:pt idx="82">
                  <c:v>-0.85858715232606742</c:v>
                </c:pt>
                <c:pt idx="83">
                  <c:v>-0.86497420138512493</c:v>
                </c:pt>
                <c:pt idx="84">
                  <c:v>-0.8712241129966557</c:v>
                </c:pt>
                <c:pt idx="85">
                  <c:v>-0.87733589626760855</c:v>
                </c:pt>
                <c:pt idx="86">
                  <c:v>-0.88330858220450814</c:v>
                </c:pt>
                <c:pt idx="87">
                  <c:v>-0.88914122386708372</c:v>
                </c:pt>
                <c:pt idx="88">
                  <c:v>-0.89483289651840248</c:v>
                </c:pt>
                <c:pt idx="89">
                  <c:v>-0.90038269777148217</c:v>
                </c:pt>
                <c:pt idx="90">
                  <c:v>-0.9057897477323591</c:v>
                </c:pt>
                <c:pt idx="91">
                  <c:v>-0.91105318913959277</c:v>
                </c:pt>
                <c:pt idx="92">
                  <c:v>-0.91617218750017881</c:v>
                </c:pt>
                <c:pt idx="93">
                  <c:v>-0.92114593122185473</c:v>
                </c:pt>
                <c:pt idx="94">
                  <c:v>-0.92597363174177405</c:v>
                </c:pt>
                <c:pt idx="95">
                  <c:v>-0.93065452365152812</c:v>
                </c:pt>
                <c:pt idx="96">
                  <c:v>-0.93518786481849892</c:v>
                </c:pt>
                <c:pt idx="97">
                  <c:v>-0.93957293650352025</c:v>
                </c:pt>
                <c:pt idx="98">
                  <c:v>-0.94380904347483008</c:v>
                </c:pt>
                <c:pt idx="99">
                  <c:v>-0.9478955141182962</c:v>
                </c:pt>
                <c:pt idx="100">
                  <c:v>-0.95183170054389787</c:v>
                </c:pt>
                <c:pt idx="101">
                  <c:v>-0.95561697868844497</c:v>
                </c:pt>
                <c:pt idx="102">
                  <c:v>-0.95925074841452074</c:v>
                </c:pt>
                <c:pt idx="103">
                  <c:v>-0.96273243360562999</c:v>
                </c:pt>
                <c:pt idx="104">
                  <c:v>-0.9660614822575404</c:v>
                </c:pt>
                <c:pt idx="105">
                  <c:v>-0.96923736656579929</c:v>
                </c:pt>
                <c:pt idx="106">
                  <c:v>-0.97225958300941495</c:v>
                </c:pt>
                <c:pt idx="107">
                  <c:v>-0.97512765243068744</c:v>
                </c:pt>
                <c:pt idx="108">
                  <c:v>-0.97784112011117641</c:v>
                </c:pt>
                <c:pt idx="109">
                  <c:v>-0.98039955584379457</c:v>
                </c:pt>
                <c:pt idx="110">
                  <c:v>-0.98280255400101535</c:v>
                </c:pt>
                <c:pt idx="111">
                  <c:v>-0.98504973359918258</c:v>
                </c:pt>
                <c:pt idx="112">
                  <c:v>-0.98714073835891369</c:v>
                </c:pt>
                <c:pt idx="113">
                  <c:v>-0.98907523676158671</c:v>
                </c:pt>
                <c:pt idx="114">
                  <c:v>-0.99085292210190001</c:v>
                </c:pt>
                <c:pt idx="115">
                  <c:v>-0.99247351253649974</c:v>
                </c:pt>
                <c:pt idx="116">
                  <c:v>-0.99393675112866398</c:v>
                </c:pt>
                <c:pt idx="117">
                  <c:v>-0.99524240588903934</c:v>
                </c:pt>
                <c:pt idx="118">
                  <c:v>-0.99639026981242185</c:v>
                </c:pt>
                <c:pt idx="119">
                  <c:v>-0.99738016091057591</c:v>
                </c:pt>
                <c:pt idx="120">
                  <c:v>-0.99821192224108835</c:v>
                </c:pt>
                <c:pt idx="121">
                  <c:v>-0.99888542193225072</c:v>
                </c:pt>
                <c:pt idx="122">
                  <c:v>-0.99940055320396648</c:v>
                </c:pt>
                <c:pt idx="123">
                  <c:v>-0.99975723438468123</c:v>
                </c:pt>
                <c:pt idx="124">
                  <c:v>-0.99995540892433044</c:v>
                </c:pt>
                <c:pt idx="125">
                  <c:v>-0.99999504540330608</c:v>
                </c:pt>
                <c:pt idx="126">
                  <c:v>-0.9998761375374372</c:v>
                </c:pt>
                <c:pt idx="127">
                  <c:v>-0.99959870417898711</c:v>
                </c:pt>
                <c:pt idx="128">
                  <c:v>-0.99916278931366376</c:v>
                </c:pt>
                <c:pt idx="129">
                  <c:v>-0.99856846205364613</c:v>
                </c:pt>
                <c:pt idx="130">
                  <c:v>-0.99781581662662744</c:v>
                </c:pt>
                <c:pt idx="131">
                  <c:v>-0.99690497236087472</c:v>
                </c:pt>
                <c:pt idx="132">
                  <c:v>-0.99583607366631099</c:v>
                </c:pt>
                <c:pt idx="133">
                  <c:v>-0.99460929001161924</c:v>
                </c:pt>
                <c:pt idx="134">
                  <c:v>-0.99322481589737377</c:v>
                </c:pt>
                <c:pt idx="135">
                  <c:v>-0.99168287082520357</c:v>
                </c:pt>
                <c:pt idx="136">
                  <c:v>-0.98998369926299112</c:v>
                </c:pt>
                <c:pt idx="137">
                  <c:v>-0.98812757060611334</c:v>
                </c:pt>
                <c:pt idx="138">
                  <c:v>-0.98611477913473</c:v>
                </c:pt>
                <c:pt idx="139">
                  <c:v>-0.98394564396712747</c:v>
                </c:pt>
                <c:pt idx="140">
                  <c:v>-0.98162050900912357</c:v>
                </c:pt>
                <c:pt idx="141">
                  <c:v>-0.97913974289954353</c:v>
                </c:pt>
                <c:pt idx="142">
                  <c:v>-0.97650373895177345</c:v>
                </c:pt>
                <c:pt idx="143">
                  <c:v>-0.9737129150914029</c:v>
                </c:pt>
                <c:pt idx="144">
                  <c:v>-0.97076771378996474</c:v>
                </c:pt>
                <c:pt idx="145">
                  <c:v>-0.96766860199478322</c:v>
                </c:pt>
                <c:pt idx="146">
                  <c:v>-0.96441607105494198</c:v>
                </c:pt>
                <c:pt idx="147">
                  <c:v>-0.96101063664338282</c:v>
                </c:pt>
                <c:pt idx="148">
                  <c:v>-0.95745283867514874</c:v>
                </c:pt>
                <c:pt idx="149">
                  <c:v>-0.95374324122178211</c:v>
                </c:pt>
                <c:pt idx="150">
                  <c:v>-0.94988243242189507</c:v>
                </c:pt>
                <c:pt idx="151">
                  <c:v>-0.94587102438792203</c:v>
                </c:pt>
                <c:pt idx="152">
                  <c:v>-0.94170965310907273</c:v>
                </c:pt>
                <c:pt idx="153">
                  <c:v>-0.93739897835049901</c:v>
                </c:pt>
                <c:pt idx="154">
                  <c:v>-0.93293968354869272</c:v>
                </c:pt>
                <c:pt idx="155">
                  <c:v>-0.92833247570312916</c:v>
                </c:pt>
                <c:pt idx="156">
                  <c:v>-0.92357808526417717</c:v>
                </c:pt>
                <c:pt idx="157">
                  <c:v>-0.91867726601728883</c:v>
                </c:pt>
                <c:pt idx="158">
                  <c:v>-0.9136307949634902</c:v>
                </c:pt>
                <c:pt idx="159">
                  <c:v>-0.9084394721961927</c:v>
                </c:pt>
                <c:pt idx="160">
                  <c:v>-0.90310412077434099</c:v>
                </c:pt>
                <c:pt idx="161">
                  <c:v>-0.89762558659192215</c:v>
                </c:pt>
                <c:pt idx="162">
                  <c:v>-0.89200473824385229</c:v>
                </c:pt>
                <c:pt idx="163">
                  <c:v>-0.88624246688826536</c:v>
                </c:pt>
                <c:pt idx="164">
                  <c:v>-0.88033968610522495</c:v>
                </c:pt>
                <c:pt idx="165">
                  <c:v>-0.87429733175187974</c:v>
                </c:pt>
                <c:pt idx="166">
                  <c:v>-0.86811636181408813</c:v>
                </c:pt>
                <c:pt idx="167">
                  <c:v>-0.86179775625453536</c:v>
                </c:pt>
                <c:pt idx="168">
                  <c:v>-0.85534251685736318</c:v>
                </c:pt>
                <c:pt idx="169">
                  <c:v>-0.84875166706934335</c:v>
                </c:pt>
                <c:pt idx="170">
                  <c:v>-0.84202625183761515</c:v>
                </c:pt>
                <c:pt idx="171">
                  <c:v>-0.83516733744401306</c:v>
                </c:pt>
                <c:pt idx="172">
                  <c:v>-0.8281760113360136</c:v>
                </c:pt>
                <c:pt idx="173">
                  <c:v>-0.82105338195432642</c:v>
                </c:pt>
                <c:pt idx="174">
                  <c:v>-0.81380057855715537</c:v>
                </c:pt>
                <c:pt idx="175">
                  <c:v>-0.80641875104116034</c:v>
                </c:pt>
                <c:pt idx="176">
                  <c:v>-0.79890906975914755</c:v>
                </c:pt>
                <c:pt idx="177">
                  <c:v>-0.79127272533451476</c:v>
                </c:pt>
                <c:pt idx="178">
                  <c:v>-0.78351092847248416</c:v>
                </c:pt>
                <c:pt idx="179">
                  <c:v>-0.77562490976815157</c:v>
                </c:pt>
                <c:pt idx="180">
                  <c:v>-0.76761591951138042</c:v>
                </c:pt>
                <c:pt idx="181">
                  <c:v>-0.75948522748857461</c:v>
                </c:pt>
                <c:pt idx="182">
                  <c:v>-0.75123412278136181</c:v>
                </c:pt>
                <c:pt idx="183">
                  <c:v>-0.74286391356221293</c:v>
                </c:pt>
                <c:pt idx="184">
                  <c:v>-0.73437592688703979</c:v>
                </c:pt>
                <c:pt idx="185">
                  <c:v>-0.72577150848479688</c:v>
                </c:pt>
                <c:pt idx="186">
                  <c:v>-0.71705202254412126</c:v>
                </c:pt>
                <c:pt idx="187">
                  <c:v>-0.70821885149704789</c:v>
                </c:pt>
                <c:pt idx="188">
                  <c:v>-0.69927339579983261</c:v>
                </c:pt>
                <c:pt idx="189">
                  <c:v>-0.6902170737109149</c:v>
                </c:pt>
                <c:pt idx="190">
                  <c:v>-0.6810513210660607</c:v>
                </c:pt>
                <c:pt idx="191">
                  <c:v>-0.67177759105071866</c:v>
                </c:pt>
                <c:pt idx="192">
                  <c:v>-0.66239735396962285</c:v>
                </c:pt>
                <c:pt idx="193">
                  <c:v>-0.65291209701368369</c:v>
                </c:pt>
                <c:pt idx="194">
                  <c:v>-0.64332332402420278</c:v>
                </c:pt>
                <c:pt idx="195">
                  <c:v>-0.63363255525444295</c:v>
                </c:pt>
                <c:pt idx="196">
                  <c:v>-0.62384132712860307</c:v>
                </c:pt>
                <c:pt idx="197">
                  <c:v>-0.61395119199822235</c:v>
                </c:pt>
                <c:pt idx="198">
                  <c:v>-0.60396371789606418</c:v>
                </c:pt>
                <c:pt idx="199">
                  <c:v>-0.59388048828751272</c:v>
                </c:pt>
                <c:pt idx="200">
                  <c:v>-0.58370310181952068</c:v>
                </c:pt>
                <c:pt idx="201">
                  <c:v>-0.57343317206715205</c:v>
                </c:pt>
                <c:pt idx="202">
                  <c:v>-0.56307232727775902</c:v>
                </c:pt>
                <c:pt idx="203">
                  <c:v>-0.55262221011282897</c:v>
                </c:pt>
                <c:pt idx="204">
                  <c:v>-0.54208447738755017</c:v>
                </c:pt>
                <c:pt idx="205">
                  <c:v>-0.53146079980813188</c:v>
                </c:pt>
                <c:pt idx="206">
                  <c:v>-0.52075286170692059</c:v>
                </c:pt>
                <c:pt idx="207">
                  <c:v>-0.50996236077535817</c:v>
                </c:pt>
                <c:pt idx="208">
                  <c:v>-0.49909100779482252</c:v>
                </c:pt>
                <c:pt idx="209">
                  <c:v>-0.48814052636538874</c:v>
                </c:pt>
                <c:pt idx="210">
                  <c:v>-0.47711265263256231</c:v>
                </c:pt>
                <c:pt idx="211">
                  <c:v>-0.46600913501202273</c:v>
                </c:pt>
                <c:pt idx="212">
                  <c:v>-0.45483173391241832</c:v>
                </c:pt>
                <c:pt idx="213">
                  <c:v>-0.44358222145626325</c:v>
                </c:pt>
                <c:pt idx="214">
                  <c:v>-0.43226238119897725</c:v>
                </c:pt>
                <c:pt idx="215">
                  <c:v>-0.4208740078461094</c:v>
                </c:pt>
                <c:pt idx="216">
                  <c:v>-0.40941890696879712</c:v>
                </c:pt>
                <c:pt idx="217">
                  <c:v>-0.39789889471750334</c:v>
                </c:pt>
                <c:pt idx="218">
                  <c:v>-0.38631579753407186</c:v>
                </c:pt>
                <c:pt idx="219">
                  <c:v>-0.37467145186215534</c:v>
                </c:pt>
                <c:pt idx="220">
                  <c:v>-0.3629677038560572</c:v>
                </c:pt>
                <c:pt idx="221">
                  <c:v>-0.35120640908803058</c:v>
                </c:pt>
                <c:pt idx="222">
                  <c:v>-0.3393894322540873</c:v>
                </c:pt>
                <c:pt idx="223">
                  <c:v>-0.32751864687836102</c:v>
                </c:pt>
                <c:pt idx="224">
                  <c:v>-0.31559593501606631</c:v>
                </c:pt>
                <c:pt idx="225">
                  <c:v>-0.30362318695510926</c:v>
                </c:pt>
                <c:pt idx="226">
                  <c:v>-0.29160230091639305</c:v>
                </c:pt>
                <c:pt idx="227">
                  <c:v>-0.27953518275286143</c:v>
                </c:pt>
                <c:pt idx="228">
                  <c:v>-0.26742374564733634</c:v>
                </c:pt>
                <c:pt idx="229">
                  <c:v>-0.25526990980919356</c:v>
                </c:pt>
                <c:pt idx="230">
                  <c:v>-0.24307560216992019</c:v>
                </c:pt>
                <c:pt idx="231">
                  <c:v>-0.23084275607761018</c:v>
                </c:pt>
                <c:pt idx="232">
                  <c:v>-0.21857331099044294</c:v>
                </c:pt>
                <c:pt idx="233">
                  <c:v>-0.206269212169189</c:v>
                </c:pt>
                <c:pt idx="234">
                  <c:v>-0.1939324103687996</c:v>
                </c:pt>
                <c:pt idx="235">
                  <c:v>-0.18156486152912546</c:v>
                </c:pt>
                <c:pt idx="236">
                  <c:v>-0.16916852646480929</c:v>
                </c:pt>
                <c:pt idx="237">
                  <c:v>-0.15674537055440954</c:v>
                </c:pt>
                <c:pt idx="238">
                  <c:v>-0.14429736342880053</c:v>
                </c:pt>
                <c:pt idx="239">
                  <c:v>-0.13182647865889446</c:v>
                </c:pt>
                <c:pt idx="240">
                  <c:v>-0.11933469344274253</c:v>
                </c:pt>
                <c:pt idx="241">
                  <c:v>-0.1068239882920613</c:v>
                </c:pt>
                <c:pt idx="242">
                  <c:v>-9.4296346718229507E-2</c:v>
                </c:pt>
                <c:pt idx="243">
                  <c:v>-8.1753754917813268E-2</c:v>
                </c:pt>
                <c:pt idx="244">
                  <c:v>-6.919820145766567E-2</c:v>
                </c:pt>
                <c:pt idx="245">
                  <c:v>-5.6631676959646479E-2</c:v>
                </c:pt>
                <c:pt idx="246">
                  <c:v>-4.4056173785020115E-2</c:v>
                </c:pt>
                <c:pt idx="247">
                  <c:v>-3.1473685718577782E-2</c:v>
                </c:pt>
                <c:pt idx="248">
                  <c:v>-1.8886207652529921E-2</c:v>
                </c:pt>
                <c:pt idx="249">
                  <c:v>-6.2957352702271195E-3</c:v>
                </c:pt>
                <c:pt idx="250">
                  <c:v>6.295735270244439E-3</c:v>
                </c:pt>
                <c:pt idx="251">
                  <c:v>1.8886207652546793E-2</c:v>
                </c:pt>
                <c:pt idx="252">
                  <c:v>3.1473685718595094E-2</c:v>
                </c:pt>
                <c:pt idx="253">
                  <c:v>4.4056173785037421E-2</c:v>
                </c:pt>
                <c:pt idx="254">
                  <c:v>5.6631676959663327E-2</c:v>
                </c:pt>
                <c:pt idx="255">
                  <c:v>6.9198201457682948E-2</c:v>
                </c:pt>
                <c:pt idx="256">
                  <c:v>8.1753754917830532E-2</c:v>
                </c:pt>
                <c:pt idx="257">
                  <c:v>9.4296346718246313E-2</c:v>
                </c:pt>
                <c:pt idx="258">
                  <c:v>0.10682398829207852</c:v>
                </c:pt>
                <c:pt idx="259">
                  <c:v>0.11933469344275972</c:v>
                </c:pt>
                <c:pt idx="260">
                  <c:v>0.13182647865891117</c:v>
                </c:pt>
                <c:pt idx="261">
                  <c:v>0.14429736342881769</c:v>
                </c:pt>
                <c:pt idx="262">
                  <c:v>0.15674537055442664</c:v>
                </c:pt>
                <c:pt idx="263">
                  <c:v>0.16916852646482591</c:v>
                </c:pt>
                <c:pt idx="264">
                  <c:v>0.1815648615291425</c:v>
                </c:pt>
                <c:pt idx="265">
                  <c:v>0.19393241036881659</c:v>
                </c:pt>
                <c:pt idx="266">
                  <c:v>0.20626921216920552</c:v>
                </c:pt>
                <c:pt idx="267">
                  <c:v>0.21857331099045985</c:v>
                </c:pt>
                <c:pt idx="268">
                  <c:v>0.23084275607762703</c:v>
                </c:pt>
                <c:pt idx="269">
                  <c:v>0.24307560216993654</c:v>
                </c:pt>
                <c:pt idx="270">
                  <c:v>0.25526990980921033</c:v>
                </c:pt>
                <c:pt idx="271">
                  <c:v>0.267423745647353</c:v>
                </c:pt>
                <c:pt idx="272">
                  <c:v>0.27953518275287759</c:v>
                </c:pt>
                <c:pt idx="273">
                  <c:v>0.29160230091640965</c:v>
                </c:pt>
                <c:pt idx="274">
                  <c:v>0.3036231869551258</c:v>
                </c:pt>
                <c:pt idx="275">
                  <c:v>0.3155959350160823</c:v>
                </c:pt>
                <c:pt idx="276">
                  <c:v>0.3275186468783774</c:v>
                </c:pt>
                <c:pt idx="277">
                  <c:v>0.33938943225410362</c:v>
                </c:pt>
                <c:pt idx="278">
                  <c:v>0.35120640908804635</c:v>
                </c:pt>
                <c:pt idx="279">
                  <c:v>0.36296770385607335</c:v>
                </c:pt>
                <c:pt idx="280">
                  <c:v>0.37467145186217138</c:v>
                </c:pt>
                <c:pt idx="281">
                  <c:v>0.3863157975340874</c:v>
                </c:pt>
                <c:pt idx="282">
                  <c:v>0.39789889471751921</c:v>
                </c:pt>
                <c:pt idx="283">
                  <c:v>0.40941890696881295</c:v>
                </c:pt>
                <c:pt idx="284">
                  <c:v>0.42087400784612472</c:v>
                </c:pt>
                <c:pt idx="285">
                  <c:v>0.43226238119899291</c:v>
                </c:pt>
                <c:pt idx="286">
                  <c:v>0.44358222145627879</c:v>
                </c:pt>
                <c:pt idx="287">
                  <c:v>0.45483173391243337</c:v>
                </c:pt>
                <c:pt idx="288">
                  <c:v>0.46600913501203806</c:v>
                </c:pt>
                <c:pt idx="289">
                  <c:v>0.47711265263257752</c:v>
                </c:pt>
                <c:pt idx="290">
                  <c:v>0.48814052636540345</c:v>
                </c:pt>
                <c:pt idx="291">
                  <c:v>0.49909100779483756</c:v>
                </c:pt>
                <c:pt idx="292">
                  <c:v>0.50996236077537316</c:v>
                </c:pt>
                <c:pt idx="293">
                  <c:v>0.52075286170693491</c:v>
                </c:pt>
                <c:pt idx="294">
                  <c:v>0.53146079980814653</c:v>
                </c:pt>
                <c:pt idx="295">
                  <c:v>0.54208447738756471</c:v>
                </c:pt>
                <c:pt idx="296">
                  <c:v>0.55262221011284307</c:v>
                </c:pt>
                <c:pt idx="297">
                  <c:v>0.56307232727777323</c:v>
                </c:pt>
                <c:pt idx="298">
                  <c:v>0.57343317206716626</c:v>
                </c:pt>
                <c:pt idx="299">
                  <c:v>0.58370310181953444</c:v>
                </c:pt>
                <c:pt idx="300">
                  <c:v>0.59388048828752671</c:v>
                </c:pt>
                <c:pt idx="301">
                  <c:v>0.60396371789607795</c:v>
                </c:pt>
                <c:pt idx="302">
                  <c:v>0.61395119199823567</c:v>
                </c:pt>
                <c:pt idx="303">
                  <c:v>0.62384132712861662</c:v>
                </c:pt>
                <c:pt idx="304">
                  <c:v>0.63363255525445639</c:v>
                </c:pt>
                <c:pt idx="305">
                  <c:v>0.64332332402421566</c:v>
                </c:pt>
                <c:pt idx="306">
                  <c:v>0.65291209701369679</c:v>
                </c:pt>
                <c:pt idx="307">
                  <c:v>0.66239735396963551</c:v>
                </c:pt>
                <c:pt idx="308">
                  <c:v>0.6717775910507312</c:v>
                </c:pt>
                <c:pt idx="309">
                  <c:v>0.68105132106607336</c:v>
                </c:pt>
                <c:pt idx="310">
                  <c:v>0.69021707371092711</c:v>
                </c:pt>
                <c:pt idx="311">
                  <c:v>0.69927339579984471</c:v>
                </c:pt>
                <c:pt idx="312">
                  <c:v>0.7082188514970601</c:v>
                </c:pt>
                <c:pt idx="313">
                  <c:v>0.71705202254413303</c:v>
                </c:pt>
                <c:pt idx="314">
                  <c:v>0.72577150848480843</c:v>
                </c:pt>
                <c:pt idx="315">
                  <c:v>0.73437592688705156</c:v>
                </c:pt>
                <c:pt idx="316">
                  <c:v>0.74286391356222425</c:v>
                </c:pt>
                <c:pt idx="317">
                  <c:v>0.75123412278137291</c:v>
                </c:pt>
                <c:pt idx="318">
                  <c:v>0.7594852274885856</c:v>
                </c:pt>
                <c:pt idx="319">
                  <c:v>0.76761591951139119</c:v>
                </c:pt>
                <c:pt idx="320">
                  <c:v>0.77562490976816245</c:v>
                </c:pt>
                <c:pt idx="321">
                  <c:v>0.78351092847249459</c:v>
                </c:pt>
                <c:pt idx="322">
                  <c:v>0.79127272533452508</c:v>
                </c:pt>
                <c:pt idx="323">
                  <c:v>0.79890906975915799</c:v>
                </c:pt>
                <c:pt idx="324">
                  <c:v>0.80641875104117022</c:v>
                </c:pt>
                <c:pt idx="325">
                  <c:v>0.81380057855716526</c:v>
                </c:pt>
                <c:pt idx="326">
                  <c:v>0.8210533819543363</c:v>
                </c:pt>
                <c:pt idx="327">
                  <c:v>0.82817601133602303</c:v>
                </c:pt>
                <c:pt idx="328">
                  <c:v>0.83516733744402227</c:v>
                </c:pt>
                <c:pt idx="329">
                  <c:v>0.84202625183762447</c:v>
                </c:pt>
                <c:pt idx="330">
                  <c:v>0.84875166706935223</c:v>
                </c:pt>
                <c:pt idx="331">
                  <c:v>0.85534251685737195</c:v>
                </c:pt>
                <c:pt idx="332">
                  <c:v>0.86179775625454413</c:v>
                </c:pt>
                <c:pt idx="333">
                  <c:v>0.86811636181409657</c:v>
                </c:pt>
                <c:pt idx="334">
                  <c:v>0.87429733175188784</c:v>
                </c:pt>
                <c:pt idx="335">
                  <c:v>0.88033968610523317</c:v>
                </c:pt>
                <c:pt idx="336">
                  <c:v>0.88624246688827313</c:v>
                </c:pt>
                <c:pt idx="337">
                  <c:v>0.89200473824385995</c:v>
                </c:pt>
                <c:pt idx="338">
                  <c:v>0.89762558659192981</c:v>
                </c:pt>
                <c:pt idx="339">
                  <c:v>0.90310412077434821</c:v>
                </c:pt>
                <c:pt idx="340">
                  <c:v>0.90843947219619969</c:v>
                </c:pt>
                <c:pt idx="341">
                  <c:v>0.91363079496349719</c:v>
                </c:pt>
                <c:pt idx="342">
                  <c:v>0.91867726601729538</c:v>
                </c:pt>
                <c:pt idx="343">
                  <c:v>0.92357808526418372</c:v>
                </c:pt>
                <c:pt idx="344">
                  <c:v>0.9283324757031356</c:v>
                </c:pt>
                <c:pt idx="345">
                  <c:v>0.93293968354869872</c:v>
                </c:pt>
                <c:pt idx="346">
                  <c:v>0.93739897835050501</c:v>
                </c:pt>
                <c:pt idx="347">
                  <c:v>0.9417096531090785</c:v>
                </c:pt>
                <c:pt idx="348">
                  <c:v>0.94587102438792747</c:v>
                </c:pt>
                <c:pt idx="349">
                  <c:v>0.9498824324219004</c:v>
                </c:pt>
                <c:pt idx="350">
                  <c:v>0.95374324122178733</c:v>
                </c:pt>
                <c:pt idx="351">
                  <c:v>0.95745283867515352</c:v>
                </c:pt>
                <c:pt idx="352">
                  <c:v>0.96101063664338759</c:v>
                </c:pt>
                <c:pt idx="353">
                  <c:v>0.96441607105494653</c:v>
                </c:pt>
                <c:pt idx="354">
                  <c:v>0.96766860199478744</c:v>
                </c:pt>
                <c:pt idx="355">
                  <c:v>0.97076771378996884</c:v>
                </c:pt>
                <c:pt idx="356">
                  <c:v>0.97371291509140678</c:v>
                </c:pt>
                <c:pt idx="357">
                  <c:v>0.976503738951777</c:v>
                </c:pt>
                <c:pt idx="358">
                  <c:v>0.97913974289954697</c:v>
                </c:pt>
                <c:pt idx="359">
                  <c:v>0.9816205090091269</c:v>
                </c:pt>
                <c:pt idx="360">
                  <c:v>0.98394564396713047</c:v>
                </c:pt>
                <c:pt idx="361">
                  <c:v>0.98611477913473278</c:v>
                </c:pt>
                <c:pt idx="362">
                  <c:v>0.988127570606116</c:v>
                </c:pt>
                <c:pt idx="363">
                  <c:v>0.98998369926299346</c:v>
                </c:pt>
                <c:pt idx="364">
                  <c:v>0.99168287082520579</c:v>
                </c:pt>
                <c:pt idx="365">
                  <c:v>0.99322481589737577</c:v>
                </c:pt>
                <c:pt idx="366">
                  <c:v>0.99460929001162102</c:v>
                </c:pt>
                <c:pt idx="367">
                  <c:v>0.99583607366631266</c:v>
                </c:pt>
                <c:pt idx="368">
                  <c:v>0.99690497236087605</c:v>
                </c:pt>
                <c:pt idx="369">
                  <c:v>0.99781581662662855</c:v>
                </c:pt>
                <c:pt idx="370">
                  <c:v>0.99856846205364713</c:v>
                </c:pt>
                <c:pt idx="371">
                  <c:v>0.99916278931366442</c:v>
                </c:pt>
                <c:pt idx="372">
                  <c:v>0.99959870417898766</c:v>
                </c:pt>
                <c:pt idx="373">
                  <c:v>0.99987613753743754</c:v>
                </c:pt>
                <c:pt idx="374">
                  <c:v>0.99999504540330608</c:v>
                </c:pt>
                <c:pt idx="375">
                  <c:v>0.99995540892433032</c:v>
                </c:pt>
                <c:pt idx="376">
                  <c:v>0.99975723438468078</c:v>
                </c:pt>
                <c:pt idx="377">
                  <c:v>0.99940055320396592</c:v>
                </c:pt>
                <c:pt idx="378">
                  <c:v>0.99888542193224994</c:v>
                </c:pt>
                <c:pt idx="379">
                  <c:v>0.99821192224108735</c:v>
                </c:pt>
                <c:pt idx="380">
                  <c:v>0.99738016091057469</c:v>
                </c:pt>
                <c:pt idx="381">
                  <c:v>0.9963902698124204</c:v>
                </c:pt>
                <c:pt idx="382">
                  <c:v>0.99524240588903767</c:v>
                </c:pt>
                <c:pt idx="383">
                  <c:v>0.99393675112866198</c:v>
                </c:pt>
                <c:pt idx="384">
                  <c:v>0.99247351253649763</c:v>
                </c:pt>
                <c:pt idx="385">
                  <c:v>0.99085292210189779</c:v>
                </c:pt>
                <c:pt idx="386">
                  <c:v>0.98907523676158415</c:v>
                </c:pt>
                <c:pt idx="387">
                  <c:v>0.98714073835891092</c:v>
                </c:pt>
                <c:pt idx="388">
                  <c:v>0.98504973359917958</c:v>
                </c:pt>
                <c:pt idx="389">
                  <c:v>0.98280255400101213</c:v>
                </c:pt>
                <c:pt idx="390">
                  <c:v>0.98039955584379113</c:v>
                </c:pt>
                <c:pt idx="391">
                  <c:v>0.97784112011117286</c:v>
                </c:pt>
                <c:pt idx="392">
                  <c:v>0.97512765243068356</c:v>
                </c:pt>
                <c:pt idx="393">
                  <c:v>0.97225958300941084</c:v>
                </c:pt>
                <c:pt idx="394">
                  <c:v>0.96923736656579507</c:v>
                </c:pt>
                <c:pt idx="395">
                  <c:v>0.96606148225753585</c:v>
                </c:pt>
                <c:pt idx="396">
                  <c:v>0.96273243360562522</c:v>
                </c:pt>
                <c:pt idx="397">
                  <c:v>0.95925074841451585</c:v>
                </c:pt>
                <c:pt idx="398">
                  <c:v>0.95561697868843987</c:v>
                </c:pt>
                <c:pt idx="399">
                  <c:v>0.95183170054389243</c:v>
                </c:pt>
                <c:pt idx="400">
                  <c:v>0.94789551411829076</c:v>
                </c:pt>
                <c:pt idx="401">
                  <c:v>0.94380904347482431</c:v>
                </c:pt>
                <c:pt idx="402">
                  <c:v>0.93957293650351426</c:v>
                </c:pt>
                <c:pt idx="403">
                  <c:v>0.93518786481849292</c:v>
                </c:pt>
                <c:pt idx="404">
                  <c:v>0.93065452365152179</c:v>
                </c:pt>
                <c:pt idx="405">
                  <c:v>0.92597363174176739</c:v>
                </c:pt>
                <c:pt idx="406">
                  <c:v>0.92114593122184818</c:v>
                </c:pt>
                <c:pt idx="407">
                  <c:v>0.91617218750017182</c:v>
                </c:pt>
                <c:pt idx="408">
                  <c:v>0.91105318913958555</c:v>
                </c:pt>
                <c:pt idx="409">
                  <c:v>0.90578974773235199</c:v>
                </c:pt>
                <c:pt idx="410">
                  <c:v>0.90038269777147462</c:v>
                </c:pt>
                <c:pt idx="411">
                  <c:v>0.8948328965183947</c:v>
                </c:pt>
                <c:pt idx="412">
                  <c:v>0.88914122386707595</c:v>
                </c:pt>
                <c:pt idx="413">
                  <c:v>0.88330858220450004</c:v>
                </c:pt>
                <c:pt idx="414">
                  <c:v>0.87733589626760022</c:v>
                </c:pt>
                <c:pt idx="415">
                  <c:v>0.87122411299664748</c:v>
                </c:pt>
                <c:pt idx="416">
                  <c:v>0.86497420138511627</c:v>
                </c:pt>
                <c:pt idx="417">
                  <c:v>0.85858715232605853</c:v>
                </c:pt>
                <c:pt idx="418">
                  <c:v>0.85206397845500026</c:v>
                </c:pt>
                <c:pt idx="419">
                  <c:v>0.84540571398939246</c:v>
                </c:pt>
                <c:pt idx="420">
                  <c:v>0.83861341456464344</c:v>
                </c:pt>
                <c:pt idx="421">
                  <c:v>0.83168815706675137</c:v>
                </c:pt>
                <c:pt idx="422">
                  <c:v>0.82463103946156813</c:v>
                </c:pt>
                <c:pt idx="423">
                  <c:v>0.81744318062072507</c:v>
                </c:pt>
                <c:pt idx="424">
                  <c:v>0.81012572014423967</c:v>
                </c:pt>
                <c:pt idx="425">
                  <c:v>0.80267981817983602</c:v>
                </c:pt>
                <c:pt idx="426">
                  <c:v>0.79510665523901247</c:v>
                </c:pt>
                <c:pt idx="427">
                  <c:v>0.7874074320098754</c:v>
                </c:pt>
                <c:pt idx="428">
                  <c:v>0.77958336916677407</c:v>
                </c:pt>
                <c:pt idx="429">
                  <c:v>0.77163570717677277</c:v>
                </c:pt>
                <c:pt idx="430">
                  <c:v>0.76356570610297836</c:v>
                </c:pt>
                <c:pt idx="431">
                  <c:v>0.75537464540476196</c:v>
                </c:pt>
                <c:pt idx="432">
                  <c:v>0.74706382373491054</c:v>
                </c:pt>
                <c:pt idx="433">
                  <c:v>0.73863455873372974</c:v>
                </c:pt>
                <c:pt idx="434">
                  <c:v>0.73008818682013699</c:v>
                </c:pt>
                <c:pt idx="435">
                  <c:v>0.72142606297978207</c:v>
                </c:pt>
                <c:pt idx="436">
                  <c:v>0.71264956055021922</c:v>
                </c:pt>
                <c:pt idx="437">
                  <c:v>0.70376007100316906</c:v>
                </c:pt>
                <c:pt idx="438">
                  <c:v>0.69475900372391142</c:v>
                </c:pt>
                <c:pt idx="439">
                  <c:v>0.68564778578783214</c:v>
                </c:pt>
                <c:pt idx="440">
                  <c:v>0.67642786173416547</c:v>
                </c:pt>
                <c:pt idx="441">
                  <c:v>0.6671006933369733</c:v>
                </c:pt>
                <c:pt idx="442">
                  <c:v>0.65766775937338562</c:v>
                </c:pt>
                <c:pt idx="443">
                  <c:v>0.64813055538914632</c:v>
                </c:pt>
                <c:pt idx="444">
                  <c:v>0.63849059346150505</c:v>
                </c:pt>
                <c:pt idx="445">
                  <c:v>0.62874940195948303</c:v>
                </c:pt>
                <c:pt idx="446">
                  <c:v>0.61890852530155571</c:v>
                </c:pt>
                <c:pt idx="447">
                  <c:v>0.60896952371079627</c:v>
                </c:pt>
                <c:pt idx="448">
                  <c:v>0.59893397296750861</c:v>
                </c:pt>
                <c:pt idx="449">
                  <c:v>0.588803464159392</c:v>
                </c:pt>
                <c:pt idx="450">
                  <c:v>0.57857960342928716</c:v>
                </c:pt>
                <c:pt idx="451">
                  <c:v>0.56826401172052687</c:v>
                </c:pt>
                <c:pt idx="452">
                  <c:v>0.55785832451994222</c:v>
                </c:pt>
                <c:pt idx="453">
                  <c:v>0.54736419159856775</c:v>
                </c:pt>
                <c:pt idx="454">
                  <c:v>0.5367832767500762</c:v>
                </c:pt>
                <c:pt idx="455">
                  <c:v>0.52611725752699035</c:v>
                </c:pt>
                <c:pt idx="456">
                  <c:v>0.51536782497471911</c:v>
                </c:pt>
                <c:pt idx="457">
                  <c:v>0.50453668336344881</c:v>
                </c:pt>
                <c:pt idx="458">
                  <c:v>0.4936255499179365</c:v>
                </c:pt>
                <c:pt idx="459">
                  <c:v>0.48263615454525777</c:v>
                </c:pt>
                <c:pt idx="460">
                  <c:v>0.47157023956053545</c:v>
                </c:pt>
                <c:pt idx="461">
                  <c:v>0.46042955941070179</c:v>
                </c:pt>
                <c:pt idx="462">
                  <c:v>0.44921588039634452</c:v>
                </c:pt>
                <c:pt idx="463">
                  <c:v>0.43793098039166556</c:v>
                </c:pt>
                <c:pt idx="464">
                  <c:v>0.42657664856260591</c:v>
                </c:pt>
                <c:pt idx="465">
                  <c:v>0.41515468508318643</c:v>
                </c:pt>
                <c:pt idx="466">
                  <c:v>0.40366690085009682</c:v>
                </c:pt>
                <c:pt idx="467">
                  <c:v>0.39211511719558451</c:v>
                </c:pt>
                <c:pt idx="468">
                  <c:v>0.38050116559869573</c:v>
                </c:pt>
                <c:pt idx="469">
                  <c:v>0.36882688739490138</c:v>
                </c:pt>
                <c:pt idx="470">
                  <c:v>0.35709413348415964</c:v>
                </c:pt>
                <c:pt idx="471">
                  <c:v>0.34530476403746974</c:v>
                </c:pt>
                <c:pt idx="472">
                  <c:v>0.33346064820194843</c:v>
                </c:pt>
                <c:pt idx="473">
                  <c:v>0.32156366380448331</c:v>
                </c:pt>
                <c:pt idx="474">
                  <c:v>0.30961569705401759</c:v>
                </c:pt>
                <c:pt idx="475">
                  <c:v>0.29761864224249818</c:v>
                </c:pt>
                <c:pt idx="476">
                  <c:v>0.28557440144454255</c:v>
                </c:pt>
                <c:pt idx="477">
                  <c:v>0.27348488421587913</c:v>
                </c:pt>
                <c:pt idx="478">
                  <c:v>0.26135200729059388</c:v>
                </c:pt>
                <c:pt idx="479">
                  <c:v>0.24917769427723904</c:v>
                </c:pt>
                <c:pt idx="480">
                  <c:v>0.23696387535385935</c:v>
                </c:pt>
                <c:pt idx="481">
                  <c:v>0.22471248696196916</c:v>
                </c:pt>
                <c:pt idx="482">
                  <c:v>0.21242547149953661</c:v>
                </c:pt>
                <c:pt idx="483">
                  <c:v>0.20010477701303092</c:v>
                </c:pt>
                <c:pt idx="484">
                  <c:v>0.18775235688856662</c:v>
                </c:pt>
                <c:pt idx="485">
                  <c:v>0.17537016954220097</c:v>
                </c:pt>
                <c:pt idx="486">
                  <c:v>0.16296017810944194</c:v>
                </c:pt>
                <c:pt idx="487">
                  <c:v>0.15052435013400009</c:v>
                </c:pt>
                <c:pt idx="488">
                  <c:v>0.13806465725584124</c:v>
                </c:pt>
                <c:pt idx="489">
                  <c:v>0.12558307489859807</c:v>
                </c:pt>
                <c:pt idx="490">
                  <c:v>0.11308158195637352</c:v>
                </c:pt>
                <c:pt idx="491">
                  <c:v>0.10056216047999419</c:v>
                </c:pt>
                <c:pt idx="492">
                  <c:v>8.8026795362771124E-2</c:v>
                </c:pt>
                <c:pt idx="493">
                  <c:v>7.5477474025801961E-2</c:v>
                </c:pt>
                <c:pt idx="494">
                  <c:v>6.2916186102872362E-2</c:v>
                </c:pt>
                <c:pt idx="495">
                  <c:v>5.0344923125014603E-2</c:v>
                </c:pt>
                <c:pt idx="496">
                  <c:v>3.7765678204757333E-2</c:v>
                </c:pt>
                <c:pt idx="497">
                  <c:v>2.5180445720124629E-2</c:v>
                </c:pt>
                <c:pt idx="498">
                  <c:v>1.2591220998442417E-2</c:v>
                </c:pt>
                <c:pt idx="499">
                  <c:v>-1.3644250659861079E-14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0.59817019297071727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-4.9981255201322593E-2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-0.61479103495902543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-0.25240129652886867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0.45209095025631407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0.11727698333302301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-0.85866150771082816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2.2665433871766876E-2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-0.94618001662460882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9.404651860190541E-2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0.88821935609748415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-0.18057993351019672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0.22409759752312658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-0.13538532319323227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0.76211256346689571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-0.18841245890883698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-0.56639108647664715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-0.19852172818228656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0.94713771081750653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-9.6434290042459167E-2</c:v>
              </c:pt>
            </c:numLit>
          </c:yVal>
          <c:smooth val="0"/>
        </c:ser>
        <c:ser>
          <c:idx val="12"/>
          <c:order val="1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0.61880445277368579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0.17745086157976553</c:v>
              </c:pt>
            </c:numLit>
          </c:yVal>
          <c:smooth val="0"/>
        </c:ser>
        <c:ser>
          <c:idx val="13"/>
          <c:order val="1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0.14262153031455535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0.9364932760307505</c:v>
              </c:pt>
            </c:numLit>
          </c:yVal>
          <c:smooth val="0"/>
        </c:ser>
        <c:ser>
          <c:idx val="14"/>
          <c:order val="14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0.59817019297071727</c:v>
              </c:pt>
            </c:numLit>
          </c:xVal>
          <c:yVal>
            <c:numLit>
              <c:formatCode>General</c:formatCode>
              <c:ptCount val="1"/>
              <c:pt idx="0">
                <c:v>-4.9981255201322593E-2</c:v>
              </c:pt>
            </c:numLit>
          </c:yVal>
          <c:smooth val="0"/>
        </c:ser>
        <c:ser>
          <c:idx val="15"/>
          <c:order val="15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6"/>
          <c:order val="16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B400"/>
              </a:solidFill>
              <a:ln>
                <a:solidFill>
                  <a:srgbClr val="00B4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7"/>
          <c:order val="17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C82896"/>
              </a:solidFill>
              <a:ln>
                <a:solidFill>
                  <a:srgbClr val="C8289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8"/>
          <c:order val="18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780000"/>
              </a:solidFill>
              <a:ln>
                <a:solidFill>
                  <a:srgbClr val="780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9"/>
          <c:order val="19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6699"/>
              </a:solidFill>
              <a:ln>
                <a:solidFill>
                  <a:srgbClr val="006699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0"/>
          <c:order val="2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FF87"/>
              </a:solidFill>
              <a:ln>
                <a:solidFill>
                  <a:srgbClr val="FFFF87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1"/>
          <c:order val="2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5F5F5F"/>
              </a:solidFill>
              <a:ln>
                <a:solidFill>
                  <a:srgbClr val="5F5F5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2"/>
          <c:order val="22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3"/>
          <c:order val="23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4"/>
          <c:order val="24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6DC1A"/>
              </a:solidFill>
              <a:ln>
                <a:solidFill>
                  <a:srgbClr val="06DC1A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5"/>
          <c:order val="25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EC14A4"/>
              </a:solidFill>
              <a:ln>
                <a:solidFill>
                  <a:srgbClr val="EC14A4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64480"/>
        <c:axId val="210965248"/>
      </c:scatterChart>
      <c:valAx>
        <c:axId val="210964480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F1 (46.78 %)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0965248"/>
        <c:crosses val="autoZero"/>
        <c:crossBetween val="midCat"/>
        <c:majorUnit val="0.25"/>
      </c:valAx>
      <c:valAx>
        <c:axId val="210965248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F3 (9.44 %)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0964480"/>
        <c:crosses val="autoZero"/>
        <c:crossBetween val="midCat"/>
        <c:majorUnit val="0.25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/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Variables (axes F2 and F3: 32.12 %)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4.7795275590551183E-2"/>
          <c:y val="8.2294272039524469E-2"/>
          <c:w val="0.88278842169020366"/>
          <c:h val="0.79705851474448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0.13002040230801107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6251012145748989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Avg H Charge (a.u.)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1)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717408906882591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2) a.u.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4223164160116556E-17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ν(</a:t>
                    </a:r>
                    <a:r>
                      <a:rPr lang="en-GB"/>
                      <a:t>CO)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C charge(NBO)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9439287194363863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O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6251012145748989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Cl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300204023080111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21475692562721158"/>
                  <c:y val="-2.352941176470589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Delta (</a:t>
                    </a:r>
                    <a:r>
                      <a:rPr lang="el-GR"/>
                      <a:t>Σ</a:t>
                    </a:r>
                    <a:r>
                      <a:rPr lang="en-GB"/>
                      <a:t>V bur)2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'[1]PCA-combined sterics and flexi'!$D$107:$D$118</c:f>
              <c:numCache>
                <c:formatCode>0.000</c:formatCode>
                <c:ptCount val="12"/>
                <c:pt idx="0">
                  <c:v>-0.71625330605582616</c:v>
                </c:pt>
                <c:pt idx="1">
                  <c:v>-0.56709306772269419</c:v>
                </c:pt>
                <c:pt idx="2">
                  <c:v>0.8143525823517509</c:v>
                </c:pt>
                <c:pt idx="3">
                  <c:v>0.14424633840800624</c:v>
                </c:pt>
                <c:pt idx="4">
                  <c:v>-8.2381145327803894E-4</c:v>
                </c:pt>
                <c:pt idx="5">
                  <c:v>9.8417871995263612E-2</c:v>
                </c:pt>
                <c:pt idx="6">
                  <c:v>0.72459002234648118</c:v>
                </c:pt>
                <c:pt idx="7">
                  <c:v>-0.22423495542277722</c:v>
                </c:pt>
                <c:pt idx="8">
                  <c:v>-0.3148339628136379</c:v>
                </c:pt>
                <c:pt idx="9">
                  <c:v>3.6301803578797608E-2</c:v>
                </c:pt>
                <c:pt idx="10">
                  <c:v>-0.70437540782516206</c:v>
                </c:pt>
                <c:pt idx="11">
                  <c:v>-0.14737654263417063</c:v>
                </c:pt>
              </c:numCache>
            </c:numRef>
          </c:xVal>
          <c:yVal>
            <c:numRef>
              <c:f>'[1]PCA-combined sterics and flexi'!$E$107:$E$118</c:f>
              <c:numCache>
                <c:formatCode>0.000</c:formatCode>
                <c:ptCount val="12"/>
                <c:pt idx="0">
                  <c:v>-4.9981255201322593E-2</c:v>
                </c:pt>
                <c:pt idx="1">
                  <c:v>-0.25240129652886867</c:v>
                </c:pt>
                <c:pt idx="2">
                  <c:v>0.11727698333302301</c:v>
                </c:pt>
                <c:pt idx="3">
                  <c:v>2.2665433871766876E-2</c:v>
                </c:pt>
                <c:pt idx="4">
                  <c:v>9.404651860190541E-2</c:v>
                </c:pt>
                <c:pt idx="5">
                  <c:v>-0.18057993351019672</c:v>
                </c:pt>
                <c:pt idx="6">
                  <c:v>-0.13538532319323227</c:v>
                </c:pt>
                <c:pt idx="7">
                  <c:v>-0.18841245890883698</c:v>
                </c:pt>
                <c:pt idx="8">
                  <c:v>-0.19852172818228656</c:v>
                </c:pt>
                <c:pt idx="9">
                  <c:v>-9.6434290042459167E-2</c:v>
                </c:pt>
                <c:pt idx="10">
                  <c:v>0.17745086157976553</c:v>
                </c:pt>
                <c:pt idx="11">
                  <c:v>0.9364932760307505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'PCA-combined sterics and flexi'!ycir3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-0.99992072743481419</c:v>
                </c:pt>
                <c:pt idx="2">
                  <c:v>-0.99968292230753597</c:v>
                </c:pt>
                <c:pt idx="3">
                  <c:v>-0.99928662232101029</c:v>
                </c:pt>
                <c:pt idx="4">
                  <c:v>-0.9987318903066702</c:v>
                </c:pt>
                <c:pt idx="5">
                  <c:v>-0.99801881421457506</c:v>
                </c:pt>
                <c:pt idx="6">
                  <c:v>-0.99714750709946709</c:v>
                </c:pt>
                <c:pt idx="7">
                  <c:v>-0.99611810710284643</c:v>
                </c:pt>
                <c:pt idx="8">
                  <c:v>-0.9949307774310695</c:v>
                </c:pt>
                <c:pt idx="9">
                  <c:v>-0.99358570632947418</c:v>
                </c:pt>
                <c:pt idx="10">
                  <c:v>-0.99208310705253355</c:v>
                </c:pt>
                <c:pt idx="11">
                  <c:v>-0.99042321783004583</c:v>
                </c:pt>
                <c:pt idx="12">
                  <c:v>-0.98860630182936415</c:v>
                </c:pt>
                <c:pt idx="13">
                  <c:v>-0.98663264711367293</c:v>
                </c:pt>
                <c:pt idx="14">
                  <c:v>-0.98450256659631608</c:v>
                </c:pt>
                <c:pt idx="15">
                  <c:v>-0.9822163979911871</c:v>
                </c:pt>
                <c:pt idx="16">
                  <c:v>-0.97977450375918562</c:v>
                </c:pt>
                <c:pt idx="17">
                  <c:v>-0.9771772710507507</c:v>
                </c:pt>
                <c:pt idx="18">
                  <c:v>-0.97442511164448109</c:v>
                </c:pt>
                <c:pt idx="19">
                  <c:v>-0.97151846188184843</c:v>
                </c:pt>
                <c:pt idx="20">
                  <c:v>-0.96845778259801829</c:v>
                </c:pt>
                <c:pt idx="21">
                  <c:v>-0.96524355904878689</c:v>
                </c:pt>
                <c:pt idx="22">
                  <c:v>-0.96187630083364573</c:v>
                </c:pt>
                <c:pt idx="23">
                  <c:v>-0.95835654181498742</c:v>
                </c:pt>
                <c:pt idx="24">
                  <c:v>-0.95468484003346477</c:v>
                </c:pt>
                <c:pt idx="25">
                  <c:v>-0.95086177761951529</c:v>
                </c:pt>
                <c:pt idx="26">
                  <c:v>-0.94688796070106762</c:v>
                </c:pt>
                <c:pt idx="27">
                  <c:v>-0.94276401930744358</c:v>
                </c:pt>
                <c:pt idx="28">
                  <c:v>-0.93849060726946865</c:v>
                </c:pt>
                <c:pt idx="29">
                  <c:v>-0.93406840211581166</c:v>
                </c:pt>
                <c:pt idx="30">
                  <c:v>-0.9294981049655654</c:v>
                </c:pt>
                <c:pt idx="31">
                  <c:v>-0.92478044041708718</c:v>
                </c:pt>
                <c:pt idx="32">
                  <c:v>-0.91991615643311786</c:v>
                </c:pt>
                <c:pt idx="33">
                  <c:v>-0.91490602422219602</c:v>
                </c:pt>
                <c:pt idx="34">
                  <c:v>-0.90975083811638624</c:v>
                </c:pt>
                <c:pt idx="35">
                  <c:v>-0.90445141544534147</c:v>
                </c:pt>
                <c:pt idx="36">
                  <c:v>-0.89900859640672026</c:v>
                </c:pt>
                <c:pt idx="37">
                  <c:v>-0.89342324393297667</c:v>
                </c:pt>
                <c:pt idx="38">
                  <c:v>-0.88769624355454657</c:v>
                </c:pt>
                <c:pt idx="39">
                  <c:v>-0.88182850325945195</c:v>
                </c:pt>
                <c:pt idx="40">
                  <c:v>-0.87582095334934262</c:v>
                </c:pt>
                <c:pt idx="41">
                  <c:v>-0.86967454629200225</c:v>
                </c:pt>
                <c:pt idx="42">
                  <c:v>-0.8633902565703393</c:v>
                </c:pt>
                <c:pt idx="43">
                  <c:v>-0.8569690805278869</c:v>
                </c:pt>
                <c:pt idx="44">
                  <c:v>-0.85041203621083761</c:v>
                </c:pt>
                <c:pt idx="45">
                  <c:v>-0.84372016320663801</c:v>
                </c:pt>
                <c:pt idx="46">
                  <c:v>-0.83689452247916551</c:v>
                </c:pt>
                <c:pt idx="47">
                  <c:v>-0.82993619620051928</c:v>
                </c:pt>
                <c:pt idx="48">
                  <c:v>-0.82284628757944644</c:v>
                </c:pt>
                <c:pt idx="49">
                  <c:v>-0.81562592068643358</c:v>
                </c:pt>
                <c:pt idx="50">
                  <c:v>-0.80827624027549083</c:v>
                </c:pt>
                <c:pt idx="51">
                  <c:v>-0.80079841160265763</c:v>
                </c:pt>
                <c:pt idx="52">
                  <c:v>-0.79319362024125561</c:v>
                </c:pt>
                <c:pt idx="53">
                  <c:v>-0.78546307189392217</c:v>
                </c:pt>
                <c:pt idx="54">
                  <c:v>-0.7776079922014536</c:v>
                </c:pt>
                <c:pt idx="55">
                  <c:v>-0.76962962654848344</c:v>
                </c:pt>
                <c:pt idx="56">
                  <c:v>-0.76152923986603405</c:v>
                </c:pt>
                <c:pt idx="57">
                  <c:v>-0.75330811643096862</c:v>
                </c:pt>
                <c:pt idx="58">
                  <c:v>-0.74496755966237371</c:v>
                </c:pt>
                <c:pt idx="59">
                  <c:v>-0.7365088919149092</c:v>
                </c:pt>
                <c:pt idx="60">
                  <c:v>-0.72793345426915657</c:v>
                </c:pt>
                <c:pt idx="61">
                  <c:v>-0.71924260631899495</c:v>
                </c:pt>
                <c:pt idx="62">
                  <c:v>-0.71043772595604548</c:v>
                </c:pt>
                <c:pt idx="63">
                  <c:v>-0.70152020915121371</c:v>
                </c:pt>
                <c:pt idx="64">
                  <c:v>-0.69249146973336373</c:v>
                </c:pt>
                <c:pt idx="65">
                  <c:v>-0.68335293916516338</c:v>
                </c:pt>
                <c:pt idx="66">
                  <c:v>-0.67410606631613368</c:v>
                </c:pt>
                <c:pt idx="67">
                  <c:v>-0.66475231723293549</c:v>
                </c:pt>
                <c:pt idx="68">
                  <c:v>-0.65529317490693662</c:v>
                </c:pt>
                <c:pt idx="69">
                  <c:v>-0.64573013903909071</c:v>
                </c:pt>
                <c:pt idx="70">
                  <c:v>-0.63606472580216611</c:v>
                </c:pt>
                <c:pt idx="71">
                  <c:v>-0.62629846760036412</c:v>
                </c:pt>
                <c:pt idx="72">
                  <c:v>-0.61643291282636525</c:v>
                </c:pt>
                <c:pt idx="73">
                  <c:v>-0.60646962561583695</c:v>
                </c:pt>
                <c:pt idx="74">
                  <c:v>-0.59641018559944858</c:v>
                </c:pt>
                <c:pt idx="75">
                  <c:v>-0.58625618765242993</c:v>
                </c:pt>
                <c:pt idx="76">
                  <c:v>-0.57600924164170875</c:v>
                </c:pt>
                <c:pt idx="77">
                  <c:v>-0.56567097217067575</c:v>
                </c:pt>
                <c:pt idx="78">
                  <c:v>-0.55524301832161305</c:v>
                </c:pt>
                <c:pt idx="79">
                  <c:v>-0.54472703339582262</c:v>
                </c:pt>
                <c:pt idx="80">
                  <c:v>-0.5341246846515052</c:v>
                </c:pt>
                <c:pt idx="81">
                  <c:v>-0.52343765303942535</c:v>
                </c:pt>
                <c:pt idx="82">
                  <c:v>-0.51266763293640294</c:v>
                </c:pt>
                <c:pt idx="83">
                  <c:v>-0.50181633187667907</c:v>
                </c:pt>
                <c:pt idx="84">
                  <c:v>-0.4908854702811955</c:v>
                </c:pt>
                <c:pt idx="85">
                  <c:v>-0.47987678118482874</c:v>
                </c:pt>
                <c:pt idx="86">
                  <c:v>-0.4687920099616264</c:v>
                </c:pt>
                <c:pt idx="87">
                  <c:v>-0.45763291404808787</c:v>
                </c:pt>
                <c:pt idx="88">
                  <c:v>-0.44640126266452929</c:v>
                </c:pt>
                <c:pt idx="89">
                  <c:v>-0.43509883653458314</c:v>
                </c:pt>
                <c:pt idx="90">
                  <c:v>-0.42372742760287452</c:v>
                </c:pt>
                <c:pt idx="91">
                  <c:v>-0.41228883875091432</c:v>
                </c:pt>
                <c:pt idx="92">
                  <c:v>-0.40078488351126368</c:v>
                </c:pt>
                <c:pt idx="93">
                  <c:v>-0.38921738578000598</c:v>
                </c:pt>
                <c:pt idx="94">
                  <c:v>-0.37758817952757667</c:v>
                </c:pt>
                <c:pt idx="95">
                  <c:v>-0.36589910850799745</c:v>
                </c:pt>
                <c:pt idx="96">
                  <c:v>-0.3541520259665572</c:v>
                </c:pt>
                <c:pt idx="97">
                  <c:v>-0.34234879434598847</c:v>
                </c:pt>
                <c:pt idx="98">
                  <c:v>-0.33049128499118763</c:v>
                </c:pt>
                <c:pt idx="99">
                  <c:v>-0.31858137785252122</c:v>
                </c:pt>
                <c:pt idx="100">
                  <c:v>-0.30662096118776938</c:v>
                </c:pt>
                <c:pt idx="101">
                  <c:v>-0.2946119312627512</c:v>
                </c:pt>
                <c:pt idx="102">
                  <c:v>-0.28255619205068194</c:v>
                </c:pt>
                <c:pt idx="103">
                  <c:v>-0.27045565493030693</c:v>
                </c:pt>
                <c:pt idx="104">
                  <c:v>-0.25831223838286105</c:v>
                </c:pt>
                <c:pt idx="105">
                  <c:v>-0.24612786768790421</c:v>
                </c:pt>
                <c:pt idx="106">
                  <c:v>-0.2339044746180769</c:v>
                </c:pt>
                <c:pt idx="107">
                  <c:v>-0.22164399713282656</c:v>
                </c:pt>
                <c:pt idx="108">
                  <c:v>-0.20934837907115472</c:v>
                </c:pt>
                <c:pt idx="109">
                  <c:v>-0.19701956984343019</c:v>
                </c:pt>
                <c:pt idx="110">
                  <c:v>-0.18465952412231887</c:v>
                </c:pt>
                <c:pt idx="111">
                  <c:v>-0.17227020153288122</c:v>
                </c:pt>
                <c:pt idx="112">
                  <c:v>-0.15985356634188264</c:v>
                </c:pt>
                <c:pt idx="113">
                  <c:v>-0.14741158714636779</c:v>
                </c:pt>
                <c:pt idx="114">
                  <c:v>-0.13494623656155053</c:v>
                </c:pt>
                <c:pt idx="115">
                  <c:v>-0.1224594909080647</c:v>
                </c:pt>
                <c:pt idx="116">
                  <c:v>-0.1099533298986274</c:v>
                </c:pt>
                <c:pt idx="117">
                  <c:v>-9.7429736324166516E-2</c:v>
                </c:pt>
                <c:pt idx="118">
                  <c:v>-8.4890695739458288E-2</c:v>
                </c:pt>
                <c:pt idx="119">
                  <c:v>-7.2338196148326483E-2</c:v>
                </c:pt>
                <c:pt idx="120">
                  <c:v>-5.9774227688455507E-2</c:v>
                </c:pt>
                <c:pt idx="121">
                  <c:v>-4.720078231586302E-2</c:v>
                </c:pt>
                <c:pt idx="122">
                  <c:v>-3.4619853489084404E-2</c:v>
                </c:pt>
                <c:pt idx="123">
                  <c:v>-2.2033435853120915E-2</c:v>
                </c:pt>
                <c:pt idx="124">
                  <c:v>-9.4435249231977821E-3</c:v>
                </c:pt>
                <c:pt idx="125">
                  <c:v>3.1478832316156873E-3</c:v>
                </c:pt>
                <c:pt idx="126">
                  <c:v>1.5738792304871806E-2</c:v>
                </c:pt>
                <c:pt idx="127">
                  <c:v>2.8327206069249836E-2</c:v>
                </c:pt>
                <c:pt idx="128">
                  <c:v>4.0911128693048776E-2</c:v>
                </c:pt>
                <c:pt idx="129">
                  <c:v>5.3488565056615429E-2</c:v>
                </c:pt>
                <c:pt idx="130">
                  <c:v>6.605752106866157E-2</c:v>
                </c:pt>
                <c:pt idx="131">
                  <c:v>7.8616003982418081E-2</c:v>
                </c:pt>
                <c:pt idx="132">
                  <c:v>9.1162022711573906E-2</c:v>
                </c:pt>
                <c:pt idx="133">
                  <c:v>0.10369358814595377</c:v>
                </c:pt>
                <c:pt idx="134">
                  <c:v>0.11620871346688255</c:v>
                </c:pt>
                <c:pt idx="135">
                  <c:v>0.12870541446218442</c:v>
                </c:pt>
                <c:pt idx="136">
                  <c:v>0.14118170984077064</c:v>
                </c:pt>
                <c:pt idx="137">
                  <c:v>0.1536356215467643</c:v>
                </c:pt>
                <c:pt idx="138">
                  <c:v>0.16606517507311008</c:v>
                </c:pt>
                <c:pt idx="139">
                  <c:v>0.17846839977462353</c:v>
                </c:pt>
                <c:pt idx="140">
                  <c:v>0.19084332918042771</c:v>
                </c:pt>
                <c:pt idx="141">
                  <c:v>0.20318800130572645</c:v>
                </c:pt>
                <c:pt idx="142">
                  <c:v>0.21550045896286801</c:v>
                </c:pt>
                <c:pt idx="143">
                  <c:v>0.22777875007164838</c:v>
                </c:pt>
                <c:pt idx="144">
                  <c:v>0.24002092796880276</c:v>
                </c:pt>
                <c:pt idx="145">
                  <c:v>0.25222505171664023</c:v>
                </c:pt>
                <c:pt idx="146">
                  <c:v>0.26438918641077053</c:v>
                </c:pt>
                <c:pt idx="147">
                  <c:v>0.27651140348687248</c:v>
                </c:pt>
                <c:pt idx="148">
                  <c:v>0.28858978102645916</c:v>
                </c:pt>
                <c:pt idx="149">
                  <c:v>0.3006224040615893</c:v>
                </c:pt>
                <c:pt idx="150">
                  <c:v>0.3126073648784749</c:v>
                </c:pt>
                <c:pt idx="151">
                  <c:v>0.32454276331994053</c:v>
                </c:pt>
                <c:pt idx="152">
                  <c:v>0.33642670708668465</c:v>
                </c:pt>
                <c:pt idx="153">
                  <c:v>0.34825731203729327</c:v>
                </c:pt>
                <c:pt idx="154">
                  <c:v>0.36003270248696184</c:v>
                </c:pt>
                <c:pt idx="155">
                  <c:v>0.37175101150487677</c:v>
                </c:pt>
                <c:pt idx="156">
                  <c:v>0.38341038121020693</c:v>
                </c:pt>
                <c:pt idx="157">
                  <c:v>0.39500896306666211</c:v>
                </c:pt>
                <c:pt idx="158">
                  <c:v>0.40654491817557015</c:v>
                </c:pt>
                <c:pt idx="159">
                  <c:v>0.41801641756742391</c:v>
                </c:pt>
                <c:pt idx="160">
                  <c:v>0.42942164249185744</c:v>
                </c:pt>
                <c:pt idx="161">
                  <c:v>0.44075878470599728</c:v>
                </c:pt>
                <c:pt idx="162">
                  <c:v>0.45202604676115354</c:v>
                </c:pt>
                <c:pt idx="163">
                  <c:v>0.46322164228779505</c:v>
                </c:pt>
                <c:pt idx="164">
                  <c:v>0.47434379627876877</c:v>
                </c:pt>
                <c:pt idx="165">
                  <c:v>0.48539074537072052</c:v>
                </c:pt>
                <c:pt idx="166">
                  <c:v>0.49636073812366666</c:v>
                </c:pt>
                <c:pt idx="167">
                  <c:v>0.50725203529867535</c:v>
                </c:pt>
                <c:pt idx="168">
                  <c:v>0.51806291013361627</c:v>
                </c:pt>
                <c:pt idx="169">
                  <c:v>0.52879164861692984</c:v>
                </c:pt>
                <c:pt idx="170">
                  <c:v>0.53943654975937361</c:v>
                </c:pt>
                <c:pt idx="171">
                  <c:v>0.5499959258637086</c:v>
                </c:pt>
                <c:pt idx="172">
                  <c:v>0.5604681027922741</c:v>
                </c:pt>
                <c:pt idx="173">
                  <c:v>0.57085142023241298</c:v>
                </c:pt>
                <c:pt idx="174">
                  <c:v>0.58114423195970821</c:v>
                </c:pt>
                <c:pt idx="175">
                  <c:v>0.59134490609898305</c:v>
                </c:pt>
                <c:pt idx="176">
                  <c:v>0.60145182538302566</c:v>
                </c:pt>
                <c:pt idx="177">
                  <c:v>0.61146338740900052</c:v>
                </c:pt>
                <c:pt idx="178">
                  <c:v>0.62137800489250161</c:v>
                </c:pt>
                <c:pt idx="179">
                  <c:v>0.63119410591920666</c:v>
                </c:pt>
                <c:pt idx="180">
                  <c:v>0.64091013419409903</c:v>
                </c:pt>
                <c:pt idx="181">
                  <c:v>0.65052454928820946</c:v>
                </c:pt>
                <c:pt idx="182">
                  <c:v>0.66003582688284268</c:v>
                </c:pt>
                <c:pt idx="183">
                  <c:v>0.66944245901125288</c:v>
                </c:pt>
                <c:pt idx="184">
                  <c:v>0.67874295429772324</c:v>
                </c:pt>
                <c:pt idx="185">
                  <c:v>0.68793583819401527</c:v>
                </c:pt>
                <c:pt idx="186">
                  <c:v>0.69701965321315373</c:v>
                </c:pt>
                <c:pt idx="187">
                  <c:v>0.70599295916050209</c:v>
                </c:pt>
                <c:pt idx="188">
                  <c:v>0.7148543333620988</c:v>
                </c:pt>
                <c:pt idx="189">
                  <c:v>0.72360237089021584</c:v>
                </c:pt>
                <c:pt idx="190">
                  <c:v>0.73223568478610324</c:v>
                </c:pt>
                <c:pt idx="191">
                  <c:v>0.74075290627988322</c:v>
                </c:pt>
                <c:pt idx="192">
                  <c:v>0.74915268500756382</c:v>
                </c:pt>
                <c:pt idx="193">
                  <c:v>0.7574336892251321</c:v>
                </c:pt>
                <c:pt idx="194">
                  <c:v>0.76559460601969409</c:v>
                </c:pt>
                <c:pt idx="195">
                  <c:v>0.77363414151763321</c:v>
                </c:pt>
                <c:pt idx="196">
                  <c:v>0.78155102108974517</c:v>
                </c:pt>
                <c:pt idx="197">
                  <c:v>0.78934398955332641</c:v>
                </c:pt>
                <c:pt idx="198">
                  <c:v>0.79701181137117627</c:v>
                </c:pt>
                <c:pt idx="199">
                  <c:v>0.80455327084748429</c:v>
                </c:pt>
                <c:pt idx="200">
                  <c:v>0.81196717232057491</c:v>
                </c:pt>
                <c:pt idx="201">
                  <c:v>0.81925234035247285</c:v>
                </c:pt>
                <c:pt idx="202">
                  <c:v>0.82640761991526213</c:v>
                </c:pt>
                <c:pt idx="203">
                  <c:v>0.83343187657421181</c:v>
                </c:pt>
                <c:pt idx="204">
                  <c:v>0.84032399666763458</c:v>
                </c:pt>
                <c:pt idx="205">
                  <c:v>0.84708288748345095</c:v>
                </c:pt>
                <c:pt idx="206">
                  <c:v>0.8537074774324358</c:v>
                </c:pt>
                <c:pt idx="207">
                  <c:v>0.86019671621811211</c:v>
                </c:pt>
                <c:pt idx="208">
                  <c:v>0.86654957500327034</c:v>
                </c:pt>
                <c:pt idx="209">
                  <c:v>0.87276504657308618</c:v>
                </c:pt>
                <c:pt idx="210">
                  <c:v>0.87884214549480955</c:v>
                </c:pt>
                <c:pt idx="211">
                  <c:v>0.88477990827399922</c:v>
                </c:pt>
                <c:pt idx="212">
                  <c:v>0.89057739350728138</c:v>
                </c:pt>
                <c:pt idx="213">
                  <c:v>0.89623368203160425</c:v>
                </c:pt>
                <c:pt idx="214">
                  <c:v>0.90174787706996573</c:v>
                </c:pt>
                <c:pt idx="215">
                  <c:v>0.907119104373595</c:v>
                </c:pt>
                <c:pt idx="216">
                  <c:v>0.91234651236055886</c:v>
                </c:pt>
                <c:pt idx="217">
                  <c:v>0.91742927225077642</c:v>
                </c:pt>
                <c:pt idx="218">
                  <c:v>0.92236657819741819</c:v>
                </c:pt>
                <c:pt idx="219">
                  <c:v>0.92715764741466955</c:v>
                </c:pt>
                <c:pt idx="220">
                  <c:v>0.93180172030183628</c:v>
                </c:pt>
                <c:pt idx="221">
                  <c:v>0.9362980605637774</c:v>
                </c:pt>
                <c:pt idx="222">
                  <c:v>0.94064595532763984</c:v>
                </c:pt>
                <c:pt idx="223">
                  <c:v>0.94484471525588132</c:v>
                </c:pt>
                <c:pt idx="224">
                  <c:v>0.94889367465556163</c:v>
                </c:pt>
                <c:pt idx="225">
                  <c:v>0.95279219158388506</c:v>
                </c:pt>
                <c:pt idx="226">
                  <c:v>0.9565396479499767</c:v>
                </c:pt>
                <c:pt idx="227">
                  <c:v>0.96013544961287856</c:v>
                </c:pt>
                <c:pt idx="228">
                  <c:v>0.96357902647574722</c:v>
                </c:pt>
                <c:pt idx="229">
                  <c:v>0.96686983257623993</c:v>
                </c:pt>
                <c:pt idx="230">
                  <c:v>0.97000734617307449</c:v>
                </c:pt>
                <c:pt idx="231">
                  <c:v>0.97299106982874872</c:v>
                </c:pt>
                <c:pt idx="232">
                  <c:v>0.97582053048840656</c:v>
                </c:pt>
                <c:pt idx="233">
                  <c:v>0.97849527955483873</c:v>
                </c:pt>
                <c:pt idx="234">
                  <c:v>0.9810148929596062</c:v>
                </c:pt>
                <c:pt idx="235">
                  <c:v>0.98337897123027274</c:v>
                </c:pt>
                <c:pt idx="236">
                  <c:v>0.98558713955374089</c:v>
                </c:pt>
                <c:pt idx="237">
                  <c:v>0.98763904783567602</c:v>
                </c:pt>
                <c:pt idx="238">
                  <c:v>0.98953437075601203</c:v>
                </c:pt>
                <c:pt idx="239">
                  <c:v>0.99127280782052929</c:v>
                </c:pt>
                <c:pt idx="240">
                  <c:v>0.99285408340849701</c:v>
                </c:pt>
                <c:pt idx="241">
                  <c:v>0.99427794681637061</c:v>
                </c:pt>
                <c:pt idx="242">
                  <c:v>0.99554417229754077</c:v>
                </c:pt>
                <c:pt idx="243">
                  <c:v>0.99665255909812334</c:v>
                </c:pt>
                <c:pt idx="244">
                  <c:v>0.99760293148878842</c:v>
                </c:pt>
                <c:pt idx="245">
                  <c:v>0.99839513879262165</c:v>
                </c:pt>
                <c:pt idx="246">
                  <c:v>0.99902905540901266</c:v>
                </c:pt>
                <c:pt idx="247">
                  <c:v>0.99950458083356886</c:v>
                </c:pt>
                <c:pt idx="248">
                  <c:v>0.9998216396740498</c:v>
                </c:pt>
                <c:pt idx="249">
                  <c:v>0.99998018166232039</c:v>
                </c:pt>
                <c:pt idx="250">
                  <c:v>0.99998018166232028</c:v>
                </c:pt>
                <c:pt idx="251">
                  <c:v>0.99982163967404947</c:v>
                </c:pt>
                <c:pt idx="252">
                  <c:v>0.9995045808335683</c:v>
                </c:pt>
                <c:pt idx="253">
                  <c:v>0.99902905540901188</c:v>
                </c:pt>
                <c:pt idx="254">
                  <c:v>0.99839513879262065</c:v>
                </c:pt>
                <c:pt idx="255">
                  <c:v>0.9976029314887872</c:v>
                </c:pt>
                <c:pt idx="256">
                  <c:v>0.99665255909812189</c:v>
                </c:pt>
                <c:pt idx="257">
                  <c:v>0.99554417229753911</c:v>
                </c:pt>
                <c:pt idx="258">
                  <c:v>0.99427794681636883</c:v>
                </c:pt>
                <c:pt idx="259">
                  <c:v>0.9928540834084949</c:v>
                </c:pt>
                <c:pt idx="260">
                  <c:v>0.99127280782052707</c:v>
                </c:pt>
                <c:pt idx="261">
                  <c:v>0.98953437075600947</c:v>
                </c:pt>
                <c:pt idx="262">
                  <c:v>0.98763904783567336</c:v>
                </c:pt>
                <c:pt idx="263">
                  <c:v>0.985587139553738</c:v>
                </c:pt>
                <c:pt idx="264">
                  <c:v>0.98337897123026952</c:v>
                </c:pt>
                <c:pt idx="265">
                  <c:v>0.98101489295960276</c:v>
                </c:pt>
                <c:pt idx="266">
                  <c:v>0.97849527955483528</c:v>
                </c:pt>
                <c:pt idx="267">
                  <c:v>0.97582053048840278</c:v>
                </c:pt>
                <c:pt idx="268">
                  <c:v>0.97299106982874473</c:v>
                </c:pt>
                <c:pt idx="269">
                  <c:v>0.97000734617307038</c:v>
                </c:pt>
                <c:pt idx="270">
                  <c:v>0.96686983257623549</c:v>
                </c:pt>
                <c:pt idx="271">
                  <c:v>0.96357902647574256</c:v>
                </c:pt>
                <c:pt idx="272">
                  <c:v>0.96013544961287378</c:v>
                </c:pt>
                <c:pt idx="273">
                  <c:v>0.95653964794997159</c:v>
                </c:pt>
                <c:pt idx="274">
                  <c:v>0.95279219158387984</c:v>
                </c:pt>
                <c:pt idx="275">
                  <c:v>0.9488936746555563</c:v>
                </c:pt>
                <c:pt idx="276">
                  <c:v>0.94484471525587566</c:v>
                </c:pt>
                <c:pt idx="277">
                  <c:v>0.94064595532763395</c:v>
                </c:pt>
                <c:pt idx="278">
                  <c:v>0.93629806056377141</c:v>
                </c:pt>
                <c:pt idx="279">
                  <c:v>0.93180172030183006</c:v>
                </c:pt>
                <c:pt idx="280">
                  <c:v>0.927157647414663</c:v>
                </c:pt>
                <c:pt idx="281">
                  <c:v>0.92236657819741175</c:v>
                </c:pt>
                <c:pt idx="282">
                  <c:v>0.91742927225076953</c:v>
                </c:pt>
                <c:pt idx="283">
                  <c:v>0.91234651236055175</c:v>
                </c:pt>
                <c:pt idx="284">
                  <c:v>0.90711910437358789</c:v>
                </c:pt>
                <c:pt idx="285">
                  <c:v>0.90174787706995829</c:v>
                </c:pt>
                <c:pt idx="286">
                  <c:v>0.89623368203159648</c:v>
                </c:pt>
                <c:pt idx="287">
                  <c:v>0.89057739350727372</c:v>
                </c:pt>
                <c:pt idx="288">
                  <c:v>0.88477990827399111</c:v>
                </c:pt>
                <c:pt idx="289">
                  <c:v>0.87884214549480122</c:v>
                </c:pt>
                <c:pt idx="290">
                  <c:v>0.87276504657307785</c:v>
                </c:pt>
                <c:pt idx="291">
                  <c:v>0.86654957500326169</c:v>
                </c:pt>
                <c:pt idx="292">
                  <c:v>0.86019671621810334</c:v>
                </c:pt>
                <c:pt idx="293">
                  <c:v>0.85370747743242703</c:v>
                </c:pt>
                <c:pt idx="294">
                  <c:v>0.84708288748344174</c:v>
                </c:pt>
                <c:pt idx="295">
                  <c:v>0.84032399666762514</c:v>
                </c:pt>
                <c:pt idx="296">
                  <c:v>0.83343187657420248</c:v>
                </c:pt>
                <c:pt idx="297">
                  <c:v>0.82640761991525236</c:v>
                </c:pt>
                <c:pt idx="298">
                  <c:v>0.81925234035246286</c:v>
                </c:pt>
                <c:pt idx="299">
                  <c:v>0.81196717232056503</c:v>
                </c:pt>
                <c:pt idx="300">
                  <c:v>0.80455327084747397</c:v>
                </c:pt>
                <c:pt idx="301">
                  <c:v>0.79701181137116583</c:v>
                </c:pt>
                <c:pt idx="302">
                  <c:v>0.78934398955331608</c:v>
                </c:pt>
                <c:pt idx="303">
                  <c:v>0.7815510210897344</c:v>
                </c:pt>
                <c:pt idx="304">
                  <c:v>0.77363414151762222</c:v>
                </c:pt>
                <c:pt idx="305">
                  <c:v>0.76559460601968321</c:v>
                </c:pt>
                <c:pt idx="306">
                  <c:v>0.75743368922512078</c:v>
                </c:pt>
                <c:pt idx="307">
                  <c:v>0.74915268500755272</c:v>
                </c:pt>
                <c:pt idx="308">
                  <c:v>0.74075290627987178</c:v>
                </c:pt>
                <c:pt idx="309">
                  <c:v>0.73223568478609136</c:v>
                </c:pt>
                <c:pt idx="310">
                  <c:v>0.72360237089020418</c:v>
                </c:pt>
                <c:pt idx="311">
                  <c:v>0.71485433336208692</c:v>
                </c:pt>
                <c:pt idx="312">
                  <c:v>0.70599295916048987</c:v>
                </c:pt>
                <c:pt idx="313">
                  <c:v>0.69701965321314163</c:v>
                </c:pt>
                <c:pt idx="314">
                  <c:v>0.68793583819400306</c:v>
                </c:pt>
                <c:pt idx="315">
                  <c:v>0.67874295429771048</c:v>
                </c:pt>
                <c:pt idx="316">
                  <c:v>0.66944245901124033</c:v>
                </c:pt>
                <c:pt idx="317">
                  <c:v>0.66003582688283002</c:v>
                </c:pt>
                <c:pt idx="318">
                  <c:v>0.65052454928819659</c:v>
                </c:pt>
                <c:pt idx="319">
                  <c:v>0.64091013419408605</c:v>
                </c:pt>
                <c:pt idx="320">
                  <c:v>0.63119410591919323</c:v>
                </c:pt>
                <c:pt idx="321">
                  <c:v>0.6213780048924884</c:v>
                </c:pt>
                <c:pt idx="322">
                  <c:v>0.6114633874089872</c:v>
                </c:pt>
                <c:pt idx="323">
                  <c:v>0.60145182538301178</c:v>
                </c:pt>
                <c:pt idx="324">
                  <c:v>0.5913449060989695</c:v>
                </c:pt>
                <c:pt idx="325">
                  <c:v>0.58114423195969445</c:v>
                </c:pt>
                <c:pt idx="326">
                  <c:v>0.57085142023239865</c:v>
                </c:pt>
                <c:pt idx="327">
                  <c:v>0.56046810279226011</c:v>
                </c:pt>
                <c:pt idx="328">
                  <c:v>0.5499959258636945</c:v>
                </c:pt>
                <c:pt idx="329">
                  <c:v>0.53943654975935906</c:v>
                </c:pt>
                <c:pt idx="330">
                  <c:v>0.52879164861691552</c:v>
                </c:pt>
                <c:pt idx="331">
                  <c:v>0.51806291013360184</c:v>
                </c:pt>
                <c:pt idx="332">
                  <c:v>0.50725203529866036</c:v>
                </c:pt>
                <c:pt idx="333">
                  <c:v>0.496360738123652</c:v>
                </c:pt>
                <c:pt idx="334">
                  <c:v>0.48539074537070576</c:v>
                </c:pt>
                <c:pt idx="335">
                  <c:v>0.4743437962787535</c:v>
                </c:pt>
                <c:pt idx="336">
                  <c:v>0.46322164228778012</c:v>
                </c:pt>
                <c:pt idx="337">
                  <c:v>0.4520260467611385</c:v>
                </c:pt>
                <c:pt idx="338">
                  <c:v>0.44075878470598173</c:v>
                </c:pt>
                <c:pt idx="339">
                  <c:v>0.42942164249184217</c:v>
                </c:pt>
                <c:pt idx="340">
                  <c:v>0.41801641756740859</c:v>
                </c:pt>
                <c:pt idx="341">
                  <c:v>0.40654491817555433</c:v>
                </c:pt>
                <c:pt idx="342">
                  <c:v>0.39500896306664679</c:v>
                </c:pt>
                <c:pt idx="343">
                  <c:v>0.38341038121019116</c:v>
                </c:pt>
                <c:pt idx="344">
                  <c:v>0.37175101150486073</c:v>
                </c:pt>
                <c:pt idx="345">
                  <c:v>0.3600327024869463</c:v>
                </c:pt>
                <c:pt idx="346">
                  <c:v>0.34825731203727722</c:v>
                </c:pt>
                <c:pt idx="347">
                  <c:v>0.33642670708666833</c:v>
                </c:pt>
                <c:pt idx="348">
                  <c:v>0.32454276331992477</c:v>
                </c:pt>
                <c:pt idx="349">
                  <c:v>0.31260736487845869</c:v>
                </c:pt>
                <c:pt idx="350">
                  <c:v>0.30062240406157281</c:v>
                </c:pt>
                <c:pt idx="351">
                  <c:v>0.28858978102644323</c:v>
                </c:pt>
                <c:pt idx="352">
                  <c:v>0.27651140348685604</c:v>
                </c:pt>
                <c:pt idx="353">
                  <c:v>0.26438918641075382</c:v>
                </c:pt>
                <c:pt idx="354">
                  <c:v>0.25222505171662413</c:v>
                </c:pt>
                <c:pt idx="355">
                  <c:v>0.24002092796878616</c:v>
                </c:pt>
                <c:pt idx="356">
                  <c:v>0.22777875007163151</c:v>
                </c:pt>
                <c:pt idx="357">
                  <c:v>0.21550045896285175</c:v>
                </c:pt>
                <c:pt idx="358">
                  <c:v>0.20318800130570971</c:v>
                </c:pt>
                <c:pt idx="359">
                  <c:v>0.19084332918041072</c:v>
                </c:pt>
                <c:pt idx="360">
                  <c:v>0.17846839977460716</c:v>
                </c:pt>
                <c:pt idx="361">
                  <c:v>0.16606517507309324</c:v>
                </c:pt>
                <c:pt idx="362">
                  <c:v>0.15363562154674718</c:v>
                </c:pt>
                <c:pt idx="363">
                  <c:v>0.14118170984075415</c:v>
                </c:pt>
                <c:pt idx="364">
                  <c:v>0.12870541446216746</c:v>
                </c:pt>
                <c:pt idx="365">
                  <c:v>0.11620871346686536</c:v>
                </c:pt>
                <c:pt idx="366">
                  <c:v>0.10369358814593721</c:v>
                </c:pt>
                <c:pt idx="367">
                  <c:v>9.1162022711556878E-2</c:v>
                </c:pt>
                <c:pt idx="368">
                  <c:v>7.8616003982400817E-2</c:v>
                </c:pt>
                <c:pt idx="369">
                  <c:v>6.6057521068644959E-2</c:v>
                </c:pt>
                <c:pt idx="370">
                  <c:v>5.3488565056598353E-2</c:v>
                </c:pt>
                <c:pt idx="371">
                  <c:v>4.091112869303147E-2</c:v>
                </c:pt>
                <c:pt idx="372">
                  <c:v>2.8327206069233189E-2</c:v>
                </c:pt>
                <c:pt idx="373">
                  <c:v>1.5738792304854712E-2</c:v>
                </c:pt>
                <c:pt idx="374">
                  <c:v>3.1478832315983678E-3</c:v>
                </c:pt>
                <c:pt idx="375">
                  <c:v>-9.4435249232144355E-3</c:v>
                </c:pt>
                <c:pt idx="376">
                  <c:v>-2.2033435853138009E-2</c:v>
                </c:pt>
                <c:pt idx="377">
                  <c:v>-3.461985348910171E-2</c:v>
                </c:pt>
                <c:pt idx="378">
                  <c:v>-4.7200782315879652E-2</c:v>
                </c:pt>
                <c:pt idx="379">
                  <c:v>-5.977422768847257E-2</c:v>
                </c:pt>
                <c:pt idx="380">
                  <c:v>-7.2338196148343761E-2</c:v>
                </c:pt>
                <c:pt idx="381">
                  <c:v>-8.4890695739474886E-2</c:v>
                </c:pt>
                <c:pt idx="382">
                  <c:v>-9.7429736324183544E-2</c:v>
                </c:pt>
                <c:pt idx="383">
                  <c:v>-0.10995332989864461</c:v>
                </c:pt>
                <c:pt idx="384">
                  <c:v>-0.12245949090808123</c:v>
                </c:pt>
                <c:pt idx="385">
                  <c:v>-0.13494623656156748</c:v>
                </c:pt>
                <c:pt idx="386">
                  <c:v>-0.14741158714638491</c:v>
                </c:pt>
                <c:pt idx="387">
                  <c:v>-0.15985356634189996</c:v>
                </c:pt>
                <c:pt idx="388">
                  <c:v>-0.17227020153289807</c:v>
                </c:pt>
                <c:pt idx="389">
                  <c:v>-0.18465952412233588</c:v>
                </c:pt>
                <c:pt idx="390">
                  <c:v>-0.1970195698434474</c:v>
                </c:pt>
                <c:pt idx="391">
                  <c:v>-0.20934837907117143</c:v>
                </c:pt>
                <c:pt idx="392">
                  <c:v>-0.22164399713284344</c:v>
                </c:pt>
                <c:pt idx="393">
                  <c:v>-0.23390447461809394</c:v>
                </c:pt>
                <c:pt idx="394">
                  <c:v>-0.24612786768792078</c:v>
                </c:pt>
                <c:pt idx="395">
                  <c:v>-0.25831223838287781</c:v>
                </c:pt>
                <c:pt idx="396">
                  <c:v>-0.27045565493032381</c:v>
                </c:pt>
                <c:pt idx="397">
                  <c:v>-0.28255619205069837</c:v>
                </c:pt>
                <c:pt idx="398">
                  <c:v>-0.29461193126276775</c:v>
                </c:pt>
                <c:pt idx="399">
                  <c:v>-0.30662096118778609</c:v>
                </c:pt>
                <c:pt idx="400">
                  <c:v>-0.31858137785253743</c:v>
                </c:pt>
                <c:pt idx="401">
                  <c:v>-0.330491284991204</c:v>
                </c:pt>
                <c:pt idx="402">
                  <c:v>-0.34234879434600496</c:v>
                </c:pt>
                <c:pt idx="403">
                  <c:v>-0.35415202596657297</c:v>
                </c:pt>
                <c:pt idx="404">
                  <c:v>-0.3658991085080136</c:v>
                </c:pt>
                <c:pt idx="405">
                  <c:v>-0.37758817952759294</c:v>
                </c:pt>
                <c:pt idx="406">
                  <c:v>-0.38921738578002152</c:v>
                </c:pt>
                <c:pt idx="407">
                  <c:v>-0.40078488351127955</c:v>
                </c:pt>
                <c:pt idx="408">
                  <c:v>-0.41228883875093031</c:v>
                </c:pt>
                <c:pt idx="409">
                  <c:v>-0.42372742760288978</c:v>
                </c:pt>
                <c:pt idx="410">
                  <c:v>-0.43509883653459874</c:v>
                </c:pt>
                <c:pt idx="411">
                  <c:v>-0.44640126266454477</c:v>
                </c:pt>
                <c:pt idx="412">
                  <c:v>-0.45763291404810286</c:v>
                </c:pt>
                <c:pt idx="413">
                  <c:v>-0.46879200996164166</c:v>
                </c:pt>
                <c:pt idx="414">
                  <c:v>-0.47987678118484395</c:v>
                </c:pt>
                <c:pt idx="415">
                  <c:v>-0.49088547028121021</c:v>
                </c:pt>
                <c:pt idx="416">
                  <c:v>-0.50181633187669406</c:v>
                </c:pt>
                <c:pt idx="417">
                  <c:v>-0.51266763293641782</c:v>
                </c:pt>
                <c:pt idx="418">
                  <c:v>-0.52343765303943968</c:v>
                </c:pt>
                <c:pt idx="419">
                  <c:v>-0.53412468465151974</c:v>
                </c:pt>
                <c:pt idx="420">
                  <c:v>-0.54472703339583717</c:v>
                </c:pt>
                <c:pt idx="421">
                  <c:v>-0.55524301832162715</c:v>
                </c:pt>
                <c:pt idx="422">
                  <c:v>-0.56567097217069007</c:v>
                </c:pt>
                <c:pt idx="423">
                  <c:v>-0.57600924164172285</c:v>
                </c:pt>
                <c:pt idx="424">
                  <c:v>-0.58625618765244358</c:v>
                </c:pt>
                <c:pt idx="425">
                  <c:v>-0.59641018559946257</c:v>
                </c:pt>
                <c:pt idx="426">
                  <c:v>-0.60646962561585072</c:v>
                </c:pt>
                <c:pt idx="427">
                  <c:v>-0.61643291282637847</c:v>
                </c:pt>
                <c:pt idx="428">
                  <c:v>-0.62629846760037755</c:v>
                </c:pt>
                <c:pt idx="429">
                  <c:v>-0.63606472580217954</c:v>
                </c:pt>
                <c:pt idx="430">
                  <c:v>-0.64573013903910359</c:v>
                </c:pt>
                <c:pt idx="431">
                  <c:v>-0.6552931749069496</c:v>
                </c:pt>
                <c:pt idx="432">
                  <c:v>-0.66475231723294848</c:v>
                </c:pt>
                <c:pt idx="433">
                  <c:v>-0.67410606631614611</c:v>
                </c:pt>
                <c:pt idx="434">
                  <c:v>-0.68335293916517603</c:v>
                </c:pt>
                <c:pt idx="435">
                  <c:v>-0.69249146973337627</c:v>
                </c:pt>
                <c:pt idx="436">
                  <c:v>-0.7015202091512257</c:v>
                </c:pt>
                <c:pt idx="437">
                  <c:v>-0.7104377259560577</c:v>
                </c:pt>
                <c:pt idx="438">
                  <c:v>-0.71924260631900705</c:v>
                </c:pt>
                <c:pt idx="439">
                  <c:v>-0.72793345426916811</c:v>
                </c:pt>
                <c:pt idx="440">
                  <c:v>-0.73650889191492097</c:v>
                </c:pt>
                <c:pt idx="441">
                  <c:v>-0.74496755966238526</c:v>
                </c:pt>
                <c:pt idx="442">
                  <c:v>-0.75330811643097972</c:v>
                </c:pt>
                <c:pt idx="443">
                  <c:v>-0.76152923986604526</c:v>
                </c:pt>
                <c:pt idx="444">
                  <c:v>-0.76962962654849454</c:v>
                </c:pt>
                <c:pt idx="445">
                  <c:v>-0.77760799220146415</c:v>
                </c:pt>
                <c:pt idx="446">
                  <c:v>-0.78546307189393294</c:v>
                </c:pt>
                <c:pt idx="447">
                  <c:v>-0.79319362024126616</c:v>
                </c:pt>
                <c:pt idx="448">
                  <c:v>-0.80079841160266774</c:v>
                </c:pt>
                <c:pt idx="449">
                  <c:v>-0.80827624027550105</c:v>
                </c:pt>
                <c:pt idx="450">
                  <c:v>-0.81562592068644368</c:v>
                </c:pt>
                <c:pt idx="451">
                  <c:v>-0.82284628757945599</c:v>
                </c:pt>
                <c:pt idx="452">
                  <c:v>-0.82993619620052894</c:v>
                </c:pt>
                <c:pt idx="453">
                  <c:v>-0.83689452247917506</c:v>
                </c:pt>
                <c:pt idx="454">
                  <c:v>-0.843720163206647</c:v>
                </c:pt>
                <c:pt idx="455">
                  <c:v>-0.85041203621084671</c:v>
                </c:pt>
                <c:pt idx="456">
                  <c:v>-0.85696908052789589</c:v>
                </c:pt>
                <c:pt idx="457">
                  <c:v>-0.86339025657034785</c:v>
                </c:pt>
                <c:pt idx="458">
                  <c:v>-0.8696745462920108</c:v>
                </c:pt>
                <c:pt idx="459">
                  <c:v>-0.87582095334935095</c:v>
                </c:pt>
                <c:pt idx="460">
                  <c:v>-0.88182850325945983</c:v>
                </c:pt>
                <c:pt idx="461">
                  <c:v>-0.88769624355455456</c:v>
                </c:pt>
                <c:pt idx="462">
                  <c:v>-0.89342324393298445</c:v>
                </c:pt>
                <c:pt idx="463">
                  <c:v>-0.8990085964067277</c:v>
                </c:pt>
                <c:pt idx="464">
                  <c:v>-0.90445141544534879</c:v>
                </c:pt>
                <c:pt idx="465">
                  <c:v>-0.90975083811639346</c:v>
                </c:pt>
                <c:pt idx="466">
                  <c:v>-0.91490602422220291</c:v>
                </c:pt>
                <c:pt idx="467">
                  <c:v>-0.91991615643312463</c:v>
                </c:pt>
                <c:pt idx="468">
                  <c:v>-0.92478044041709373</c:v>
                </c:pt>
                <c:pt idx="469">
                  <c:v>-0.92949810496557161</c:v>
                </c:pt>
                <c:pt idx="470">
                  <c:v>-0.93406840211581788</c:v>
                </c:pt>
                <c:pt idx="471">
                  <c:v>-0.93849060726947464</c:v>
                </c:pt>
                <c:pt idx="472">
                  <c:v>-0.94276401930744913</c:v>
                </c:pt>
                <c:pt idx="473">
                  <c:v>-0.94688796070107328</c:v>
                </c:pt>
                <c:pt idx="474">
                  <c:v>-0.95086177761952073</c:v>
                </c:pt>
                <c:pt idx="475">
                  <c:v>-0.95468484003346987</c:v>
                </c:pt>
                <c:pt idx="476">
                  <c:v>-0.95835654181499241</c:v>
                </c:pt>
                <c:pt idx="477">
                  <c:v>-0.96187630083365039</c:v>
                </c:pt>
                <c:pt idx="478">
                  <c:v>-0.96524355904879122</c:v>
                </c:pt>
                <c:pt idx="479">
                  <c:v>-0.96845778259802262</c:v>
                </c:pt>
                <c:pt idx="480">
                  <c:v>-0.97151846188185254</c:v>
                </c:pt>
                <c:pt idx="481">
                  <c:v>-0.97442511164448486</c:v>
                </c:pt>
                <c:pt idx="482">
                  <c:v>-0.97717727105075436</c:v>
                </c:pt>
                <c:pt idx="483">
                  <c:v>-0.97977450375918906</c:v>
                </c:pt>
                <c:pt idx="484">
                  <c:v>-0.98221639799119032</c:v>
                </c:pt>
                <c:pt idx="485">
                  <c:v>-0.98450256659631907</c:v>
                </c:pt>
                <c:pt idx="486">
                  <c:v>-0.98663264711367571</c:v>
                </c:pt>
                <c:pt idx="487">
                  <c:v>-0.98860630182936671</c:v>
                </c:pt>
                <c:pt idx="488">
                  <c:v>-0.99042321783004816</c:v>
                </c:pt>
                <c:pt idx="489">
                  <c:v>-0.99208310705253577</c:v>
                </c:pt>
                <c:pt idx="490">
                  <c:v>-0.99358570632947618</c:v>
                </c:pt>
                <c:pt idx="491">
                  <c:v>-0.99493077743107128</c:v>
                </c:pt>
                <c:pt idx="492">
                  <c:v>-0.99611810710284798</c:v>
                </c:pt>
                <c:pt idx="493">
                  <c:v>-0.99714750709946842</c:v>
                </c:pt>
                <c:pt idx="494">
                  <c:v>-0.99801881421457617</c:v>
                </c:pt>
                <c:pt idx="495">
                  <c:v>-0.99873189030667098</c:v>
                </c:pt>
                <c:pt idx="496">
                  <c:v>-0.99928662232101095</c:v>
                </c:pt>
                <c:pt idx="497">
                  <c:v>-0.99968292230753641</c:v>
                </c:pt>
                <c:pt idx="498">
                  <c:v>-0.99992072743481442</c:v>
                </c:pt>
                <c:pt idx="499">
                  <c:v>-1</c:v>
                </c:pt>
              </c:numCache>
            </c:numRef>
          </c:xVal>
          <c:yVal>
            <c:numRef>
              <c:f>'PCA-combined sterics and flexi'!yycir3</c:f>
              <c:numCache>
                <c:formatCode>General</c:formatCode>
                <c:ptCount val="500"/>
                <c:pt idx="0">
                  <c:v>-3.2311393144413003E-15</c:v>
                </c:pt>
                <c:pt idx="1">
                  <c:v>-1.2591220998459735E-2</c:v>
                </c:pt>
                <c:pt idx="2">
                  <c:v>-2.5180445720141945E-2</c:v>
                </c:pt>
                <c:pt idx="3">
                  <c:v>-3.7765678204774195E-2</c:v>
                </c:pt>
                <c:pt idx="4">
                  <c:v>-5.0344923125031901E-2</c:v>
                </c:pt>
                <c:pt idx="5">
                  <c:v>-6.291618610288964E-2</c:v>
                </c:pt>
                <c:pt idx="6">
                  <c:v>-7.547747402581878E-2</c:v>
                </c:pt>
                <c:pt idx="7">
                  <c:v>-8.8026795362788374E-2</c:v>
                </c:pt>
                <c:pt idx="8">
                  <c:v>-0.10056216048001143</c:v>
                </c:pt>
                <c:pt idx="9">
                  <c:v>-0.1130815819563903</c:v>
                </c:pt>
                <c:pt idx="10">
                  <c:v>-0.12558307489861525</c:v>
                </c:pt>
                <c:pt idx="11">
                  <c:v>-0.1380646572558584</c:v>
                </c:pt>
                <c:pt idx="12">
                  <c:v>-0.15052435013401677</c:v>
                </c:pt>
                <c:pt idx="13">
                  <c:v>-0.16296017810945904</c:v>
                </c:pt>
                <c:pt idx="14">
                  <c:v>-0.17537016954221801</c:v>
                </c:pt>
                <c:pt idx="15">
                  <c:v>-0.18775235688858319</c:v>
                </c:pt>
                <c:pt idx="16">
                  <c:v>-0.20010477701304791</c:v>
                </c:pt>
                <c:pt idx="17">
                  <c:v>-0.21242547149955354</c:v>
                </c:pt>
                <c:pt idx="18">
                  <c:v>-0.22471248696198562</c:v>
                </c:pt>
                <c:pt idx="19">
                  <c:v>-0.23696387535387617</c:v>
                </c:pt>
                <c:pt idx="20">
                  <c:v>-0.24917769427725583</c:v>
                </c:pt>
                <c:pt idx="21">
                  <c:v>-0.2613520072906102</c:v>
                </c:pt>
                <c:pt idx="22">
                  <c:v>-0.27348488421589578</c:v>
                </c:pt>
                <c:pt idx="23">
                  <c:v>-0.28557440144455914</c:v>
                </c:pt>
                <c:pt idx="24">
                  <c:v>-0.29761864224251428</c:v>
                </c:pt>
                <c:pt idx="25">
                  <c:v>-0.30961569705403402</c:v>
                </c:pt>
                <c:pt idx="26">
                  <c:v>-0.32156366380449974</c:v>
                </c:pt>
                <c:pt idx="27">
                  <c:v>-0.33346064820196436</c:v>
                </c:pt>
                <c:pt idx="28">
                  <c:v>-0.345304764037486</c:v>
                </c:pt>
                <c:pt idx="29">
                  <c:v>-0.35709413348417585</c:v>
                </c:pt>
                <c:pt idx="30">
                  <c:v>-0.36882688739491704</c:v>
                </c:pt>
                <c:pt idx="31">
                  <c:v>-0.38050116559871172</c:v>
                </c:pt>
                <c:pt idx="32">
                  <c:v>-0.39211511719560044</c:v>
                </c:pt>
                <c:pt idx="33">
                  <c:v>-0.40366690085011231</c:v>
                </c:pt>
                <c:pt idx="34">
                  <c:v>-0.41515468508320219</c:v>
                </c:pt>
                <c:pt idx="35">
                  <c:v>-0.42657664856262156</c:v>
                </c:pt>
                <c:pt idx="36">
                  <c:v>-0.43793098039168077</c:v>
                </c:pt>
                <c:pt idx="37">
                  <c:v>-0.44921588039636001</c:v>
                </c:pt>
                <c:pt idx="38">
                  <c:v>-0.46042955941071717</c:v>
                </c:pt>
                <c:pt idx="39">
                  <c:v>-0.47157023956055033</c:v>
                </c:pt>
                <c:pt idx="40">
                  <c:v>-0.48263615454527298</c:v>
                </c:pt>
                <c:pt idx="41">
                  <c:v>-0.4936255499179516</c:v>
                </c:pt>
                <c:pt idx="42">
                  <c:v>-0.50453668336346336</c:v>
                </c:pt>
                <c:pt idx="43">
                  <c:v>-0.51536782497473399</c:v>
                </c:pt>
                <c:pt idx="44">
                  <c:v>-0.52611725752700511</c:v>
                </c:pt>
                <c:pt idx="45">
                  <c:v>-0.53678327675009052</c:v>
                </c:pt>
                <c:pt idx="46">
                  <c:v>-0.54736419159858218</c:v>
                </c:pt>
                <c:pt idx="47">
                  <c:v>-0.55785832451995665</c:v>
                </c:pt>
                <c:pt idx="48">
                  <c:v>-0.56826401172054075</c:v>
                </c:pt>
                <c:pt idx="49">
                  <c:v>-0.57857960342930126</c:v>
                </c:pt>
                <c:pt idx="50">
                  <c:v>-0.58880346415940599</c:v>
                </c:pt>
                <c:pt idx="51">
                  <c:v>-0.59893397296752204</c:v>
                </c:pt>
                <c:pt idx="52">
                  <c:v>-0.60896952371081003</c:v>
                </c:pt>
                <c:pt idx="53">
                  <c:v>-0.61890852530156926</c:v>
                </c:pt>
                <c:pt idx="54">
                  <c:v>-0.62874940195949613</c:v>
                </c:pt>
                <c:pt idx="55">
                  <c:v>-0.63849059346151837</c:v>
                </c:pt>
                <c:pt idx="56">
                  <c:v>-0.64813055538915954</c:v>
                </c:pt>
                <c:pt idx="57">
                  <c:v>-0.65766775937339839</c:v>
                </c:pt>
                <c:pt idx="58">
                  <c:v>-0.66710069333698618</c:v>
                </c:pt>
                <c:pt idx="59">
                  <c:v>-0.67642786173417824</c:v>
                </c:pt>
                <c:pt idx="60">
                  <c:v>-0.68564778578784435</c:v>
                </c:pt>
                <c:pt idx="61">
                  <c:v>-0.69475900372392385</c:v>
                </c:pt>
                <c:pt idx="62">
                  <c:v>-0.70376007100318139</c:v>
                </c:pt>
                <c:pt idx="63">
                  <c:v>-0.71264956055023099</c:v>
                </c:pt>
                <c:pt idx="64">
                  <c:v>-0.72142606297979406</c:v>
                </c:pt>
                <c:pt idx="65">
                  <c:v>-0.73008818682014875</c:v>
                </c:pt>
                <c:pt idx="66">
                  <c:v>-0.73863455873374106</c:v>
                </c:pt>
                <c:pt idx="67">
                  <c:v>-0.74706382373492208</c:v>
                </c:pt>
                <c:pt idx="68">
                  <c:v>-0.75537464540477328</c:v>
                </c:pt>
                <c:pt idx="69">
                  <c:v>-0.76356570610298924</c:v>
                </c:pt>
                <c:pt idx="70">
                  <c:v>-0.77163570717678376</c:v>
                </c:pt>
                <c:pt idx="71">
                  <c:v>-0.77958336916678495</c:v>
                </c:pt>
                <c:pt idx="72">
                  <c:v>-0.78740743200988572</c:v>
                </c:pt>
                <c:pt idx="73">
                  <c:v>-0.79510665523902302</c:v>
                </c:pt>
                <c:pt idx="74">
                  <c:v>-0.80267981817984635</c:v>
                </c:pt>
                <c:pt idx="75">
                  <c:v>-0.81012572014424955</c:v>
                </c:pt>
                <c:pt idx="76">
                  <c:v>-0.81744318062073507</c:v>
                </c:pt>
                <c:pt idx="77">
                  <c:v>-0.8246310394615779</c:v>
                </c:pt>
                <c:pt idx="78">
                  <c:v>-0.83168815706676069</c:v>
                </c:pt>
                <c:pt idx="79">
                  <c:v>-0.83861341456465288</c:v>
                </c:pt>
                <c:pt idx="80">
                  <c:v>-0.84540571398940179</c:v>
                </c:pt>
                <c:pt idx="81">
                  <c:v>-0.85206397845500914</c:v>
                </c:pt>
                <c:pt idx="82">
                  <c:v>-0.85858715232606742</c:v>
                </c:pt>
                <c:pt idx="83">
                  <c:v>-0.86497420138512493</c:v>
                </c:pt>
                <c:pt idx="84">
                  <c:v>-0.8712241129966557</c:v>
                </c:pt>
                <c:pt idx="85">
                  <c:v>-0.87733589626760855</c:v>
                </c:pt>
                <c:pt idx="86">
                  <c:v>-0.88330858220450814</c:v>
                </c:pt>
                <c:pt idx="87">
                  <c:v>-0.88914122386708372</c:v>
                </c:pt>
                <c:pt idx="88">
                  <c:v>-0.89483289651840248</c:v>
                </c:pt>
                <c:pt idx="89">
                  <c:v>-0.90038269777148217</c:v>
                </c:pt>
                <c:pt idx="90">
                  <c:v>-0.9057897477323591</c:v>
                </c:pt>
                <c:pt idx="91">
                  <c:v>-0.91105318913959277</c:v>
                </c:pt>
                <c:pt idx="92">
                  <c:v>-0.91617218750017881</c:v>
                </c:pt>
                <c:pt idx="93">
                  <c:v>-0.92114593122185473</c:v>
                </c:pt>
                <c:pt idx="94">
                  <c:v>-0.92597363174177405</c:v>
                </c:pt>
                <c:pt idx="95">
                  <c:v>-0.93065452365152812</c:v>
                </c:pt>
                <c:pt idx="96">
                  <c:v>-0.93518786481849892</c:v>
                </c:pt>
                <c:pt idx="97">
                  <c:v>-0.93957293650352025</c:v>
                </c:pt>
                <c:pt idx="98">
                  <c:v>-0.94380904347483008</c:v>
                </c:pt>
                <c:pt idx="99">
                  <c:v>-0.9478955141182962</c:v>
                </c:pt>
                <c:pt idx="100">
                  <c:v>-0.95183170054389787</c:v>
                </c:pt>
                <c:pt idx="101">
                  <c:v>-0.95561697868844497</c:v>
                </c:pt>
                <c:pt idx="102">
                  <c:v>-0.95925074841452074</c:v>
                </c:pt>
                <c:pt idx="103">
                  <c:v>-0.96273243360562999</c:v>
                </c:pt>
                <c:pt idx="104">
                  <c:v>-0.9660614822575404</c:v>
                </c:pt>
                <c:pt idx="105">
                  <c:v>-0.96923736656579929</c:v>
                </c:pt>
                <c:pt idx="106">
                  <c:v>-0.97225958300941495</c:v>
                </c:pt>
                <c:pt idx="107">
                  <c:v>-0.97512765243068744</c:v>
                </c:pt>
                <c:pt idx="108">
                  <c:v>-0.97784112011117641</c:v>
                </c:pt>
                <c:pt idx="109">
                  <c:v>-0.98039955584379457</c:v>
                </c:pt>
                <c:pt idx="110">
                  <c:v>-0.98280255400101535</c:v>
                </c:pt>
                <c:pt idx="111">
                  <c:v>-0.98504973359918258</c:v>
                </c:pt>
                <c:pt idx="112">
                  <c:v>-0.98714073835891369</c:v>
                </c:pt>
                <c:pt idx="113">
                  <c:v>-0.98907523676158671</c:v>
                </c:pt>
                <c:pt idx="114">
                  <c:v>-0.99085292210190001</c:v>
                </c:pt>
                <c:pt idx="115">
                  <c:v>-0.99247351253649974</c:v>
                </c:pt>
                <c:pt idx="116">
                  <c:v>-0.99393675112866398</c:v>
                </c:pt>
                <c:pt idx="117">
                  <c:v>-0.99524240588903934</c:v>
                </c:pt>
                <c:pt idx="118">
                  <c:v>-0.99639026981242185</c:v>
                </c:pt>
                <c:pt idx="119">
                  <c:v>-0.99738016091057591</c:v>
                </c:pt>
                <c:pt idx="120">
                  <c:v>-0.99821192224108835</c:v>
                </c:pt>
                <c:pt idx="121">
                  <c:v>-0.99888542193225072</c:v>
                </c:pt>
                <c:pt idx="122">
                  <c:v>-0.99940055320396648</c:v>
                </c:pt>
                <c:pt idx="123">
                  <c:v>-0.99975723438468123</c:v>
                </c:pt>
                <c:pt idx="124">
                  <c:v>-0.99995540892433044</c:v>
                </c:pt>
                <c:pt idx="125">
                  <c:v>-0.99999504540330608</c:v>
                </c:pt>
                <c:pt idx="126">
                  <c:v>-0.9998761375374372</c:v>
                </c:pt>
                <c:pt idx="127">
                  <c:v>-0.99959870417898711</c:v>
                </c:pt>
                <c:pt idx="128">
                  <c:v>-0.99916278931366376</c:v>
                </c:pt>
                <c:pt idx="129">
                  <c:v>-0.99856846205364613</c:v>
                </c:pt>
                <c:pt idx="130">
                  <c:v>-0.99781581662662744</c:v>
                </c:pt>
                <c:pt idx="131">
                  <c:v>-0.99690497236087472</c:v>
                </c:pt>
                <c:pt idx="132">
                  <c:v>-0.99583607366631099</c:v>
                </c:pt>
                <c:pt idx="133">
                  <c:v>-0.99460929001161924</c:v>
                </c:pt>
                <c:pt idx="134">
                  <c:v>-0.99322481589737377</c:v>
                </c:pt>
                <c:pt idx="135">
                  <c:v>-0.99168287082520357</c:v>
                </c:pt>
                <c:pt idx="136">
                  <c:v>-0.98998369926299112</c:v>
                </c:pt>
                <c:pt idx="137">
                  <c:v>-0.98812757060611334</c:v>
                </c:pt>
                <c:pt idx="138">
                  <c:v>-0.98611477913473</c:v>
                </c:pt>
                <c:pt idx="139">
                  <c:v>-0.98394564396712747</c:v>
                </c:pt>
                <c:pt idx="140">
                  <c:v>-0.98162050900912357</c:v>
                </c:pt>
                <c:pt idx="141">
                  <c:v>-0.97913974289954353</c:v>
                </c:pt>
                <c:pt idx="142">
                  <c:v>-0.97650373895177345</c:v>
                </c:pt>
                <c:pt idx="143">
                  <c:v>-0.9737129150914029</c:v>
                </c:pt>
                <c:pt idx="144">
                  <c:v>-0.97076771378996474</c:v>
                </c:pt>
                <c:pt idx="145">
                  <c:v>-0.96766860199478322</c:v>
                </c:pt>
                <c:pt idx="146">
                  <c:v>-0.96441607105494198</c:v>
                </c:pt>
                <c:pt idx="147">
                  <c:v>-0.96101063664338282</c:v>
                </c:pt>
                <c:pt idx="148">
                  <c:v>-0.95745283867514874</c:v>
                </c:pt>
                <c:pt idx="149">
                  <c:v>-0.95374324122178211</c:v>
                </c:pt>
                <c:pt idx="150">
                  <c:v>-0.94988243242189507</c:v>
                </c:pt>
                <c:pt idx="151">
                  <c:v>-0.94587102438792203</c:v>
                </c:pt>
                <c:pt idx="152">
                  <c:v>-0.94170965310907273</c:v>
                </c:pt>
                <c:pt idx="153">
                  <c:v>-0.93739897835049901</c:v>
                </c:pt>
                <c:pt idx="154">
                  <c:v>-0.93293968354869272</c:v>
                </c:pt>
                <c:pt idx="155">
                  <c:v>-0.92833247570312916</c:v>
                </c:pt>
                <c:pt idx="156">
                  <c:v>-0.92357808526417717</c:v>
                </c:pt>
                <c:pt idx="157">
                  <c:v>-0.91867726601728883</c:v>
                </c:pt>
                <c:pt idx="158">
                  <c:v>-0.9136307949634902</c:v>
                </c:pt>
                <c:pt idx="159">
                  <c:v>-0.9084394721961927</c:v>
                </c:pt>
                <c:pt idx="160">
                  <c:v>-0.90310412077434099</c:v>
                </c:pt>
                <c:pt idx="161">
                  <c:v>-0.89762558659192215</c:v>
                </c:pt>
                <c:pt idx="162">
                  <c:v>-0.89200473824385229</c:v>
                </c:pt>
                <c:pt idx="163">
                  <c:v>-0.88624246688826536</c:v>
                </c:pt>
                <c:pt idx="164">
                  <c:v>-0.88033968610522495</c:v>
                </c:pt>
                <c:pt idx="165">
                  <c:v>-0.87429733175187974</c:v>
                </c:pt>
                <c:pt idx="166">
                  <c:v>-0.86811636181408813</c:v>
                </c:pt>
                <c:pt idx="167">
                  <c:v>-0.86179775625453536</c:v>
                </c:pt>
                <c:pt idx="168">
                  <c:v>-0.85534251685736318</c:v>
                </c:pt>
                <c:pt idx="169">
                  <c:v>-0.84875166706934335</c:v>
                </c:pt>
                <c:pt idx="170">
                  <c:v>-0.84202625183761515</c:v>
                </c:pt>
                <c:pt idx="171">
                  <c:v>-0.83516733744401306</c:v>
                </c:pt>
                <c:pt idx="172">
                  <c:v>-0.8281760113360136</c:v>
                </c:pt>
                <c:pt idx="173">
                  <c:v>-0.82105338195432642</c:v>
                </c:pt>
                <c:pt idx="174">
                  <c:v>-0.81380057855715537</c:v>
                </c:pt>
                <c:pt idx="175">
                  <c:v>-0.80641875104116034</c:v>
                </c:pt>
                <c:pt idx="176">
                  <c:v>-0.79890906975914755</c:v>
                </c:pt>
                <c:pt idx="177">
                  <c:v>-0.79127272533451476</c:v>
                </c:pt>
                <c:pt idx="178">
                  <c:v>-0.78351092847248416</c:v>
                </c:pt>
                <c:pt idx="179">
                  <c:v>-0.77562490976815157</c:v>
                </c:pt>
                <c:pt idx="180">
                  <c:v>-0.76761591951138042</c:v>
                </c:pt>
                <c:pt idx="181">
                  <c:v>-0.75948522748857461</c:v>
                </c:pt>
                <c:pt idx="182">
                  <c:v>-0.75123412278136181</c:v>
                </c:pt>
                <c:pt idx="183">
                  <c:v>-0.74286391356221293</c:v>
                </c:pt>
                <c:pt idx="184">
                  <c:v>-0.73437592688703979</c:v>
                </c:pt>
                <c:pt idx="185">
                  <c:v>-0.72577150848479688</c:v>
                </c:pt>
                <c:pt idx="186">
                  <c:v>-0.71705202254412126</c:v>
                </c:pt>
                <c:pt idx="187">
                  <c:v>-0.70821885149704789</c:v>
                </c:pt>
                <c:pt idx="188">
                  <c:v>-0.69927339579983261</c:v>
                </c:pt>
                <c:pt idx="189">
                  <c:v>-0.6902170737109149</c:v>
                </c:pt>
                <c:pt idx="190">
                  <c:v>-0.6810513210660607</c:v>
                </c:pt>
                <c:pt idx="191">
                  <c:v>-0.67177759105071866</c:v>
                </c:pt>
                <c:pt idx="192">
                  <c:v>-0.66239735396962285</c:v>
                </c:pt>
                <c:pt idx="193">
                  <c:v>-0.65291209701368369</c:v>
                </c:pt>
                <c:pt idx="194">
                  <c:v>-0.64332332402420278</c:v>
                </c:pt>
                <c:pt idx="195">
                  <c:v>-0.63363255525444295</c:v>
                </c:pt>
                <c:pt idx="196">
                  <c:v>-0.62384132712860307</c:v>
                </c:pt>
                <c:pt idx="197">
                  <c:v>-0.61395119199822235</c:v>
                </c:pt>
                <c:pt idx="198">
                  <c:v>-0.60396371789606418</c:v>
                </c:pt>
                <c:pt idx="199">
                  <c:v>-0.59388048828751272</c:v>
                </c:pt>
                <c:pt idx="200">
                  <c:v>-0.58370310181952068</c:v>
                </c:pt>
                <c:pt idx="201">
                  <c:v>-0.57343317206715205</c:v>
                </c:pt>
                <c:pt idx="202">
                  <c:v>-0.56307232727775902</c:v>
                </c:pt>
                <c:pt idx="203">
                  <c:v>-0.55262221011282897</c:v>
                </c:pt>
                <c:pt idx="204">
                  <c:v>-0.54208447738755017</c:v>
                </c:pt>
                <c:pt idx="205">
                  <c:v>-0.53146079980813188</c:v>
                </c:pt>
                <c:pt idx="206">
                  <c:v>-0.52075286170692059</c:v>
                </c:pt>
                <c:pt idx="207">
                  <c:v>-0.50996236077535817</c:v>
                </c:pt>
                <c:pt idx="208">
                  <c:v>-0.49909100779482252</c:v>
                </c:pt>
                <c:pt idx="209">
                  <c:v>-0.48814052636538874</c:v>
                </c:pt>
                <c:pt idx="210">
                  <c:v>-0.47711265263256231</c:v>
                </c:pt>
                <c:pt idx="211">
                  <c:v>-0.46600913501202273</c:v>
                </c:pt>
                <c:pt idx="212">
                  <c:v>-0.45483173391241832</c:v>
                </c:pt>
                <c:pt idx="213">
                  <c:v>-0.44358222145626325</c:v>
                </c:pt>
                <c:pt idx="214">
                  <c:v>-0.43226238119897725</c:v>
                </c:pt>
                <c:pt idx="215">
                  <c:v>-0.4208740078461094</c:v>
                </c:pt>
                <c:pt idx="216">
                  <c:v>-0.40941890696879712</c:v>
                </c:pt>
                <c:pt idx="217">
                  <c:v>-0.39789889471750334</c:v>
                </c:pt>
                <c:pt idx="218">
                  <c:v>-0.38631579753407186</c:v>
                </c:pt>
                <c:pt idx="219">
                  <c:v>-0.37467145186215534</c:v>
                </c:pt>
                <c:pt idx="220">
                  <c:v>-0.3629677038560572</c:v>
                </c:pt>
                <c:pt idx="221">
                  <c:v>-0.35120640908803058</c:v>
                </c:pt>
                <c:pt idx="222">
                  <c:v>-0.3393894322540873</c:v>
                </c:pt>
                <c:pt idx="223">
                  <c:v>-0.32751864687836102</c:v>
                </c:pt>
                <c:pt idx="224">
                  <c:v>-0.31559593501606631</c:v>
                </c:pt>
                <c:pt idx="225">
                  <c:v>-0.30362318695510926</c:v>
                </c:pt>
                <c:pt idx="226">
                  <c:v>-0.29160230091639305</c:v>
                </c:pt>
                <c:pt idx="227">
                  <c:v>-0.27953518275286143</c:v>
                </c:pt>
                <c:pt idx="228">
                  <c:v>-0.26742374564733634</c:v>
                </c:pt>
                <c:pt idx="229">
                  <c:v>-0.25526990980919356</c:v>
                </c:pt>
                <c:pt idx="230">
                  <c:v>-0.24307560216992019</c:v>
                </c:pt>
                <c:pt idx="231">
                  <c:v>-0.23084275607761018</c:v>
                </c:pt>
                <c:pt idx="232">
                  <c:v>-0.21857331099044294</c:v>
                </c:pt>
                <c:pt idx="233">
                  <c:v>-0.206269212169189</c:v>
                </c:pt>
                <c:pt idx="234">
                  <c:v>-0.1939324103687996</c:v>
                </c:pt>
                <c:pt idx="235">
                  <c:v>-0.18156486152912546</c:v>
                </c:pt>
                <c:pt idx="236">
                  <c:v>-0.16916852646480929</c:v>
                </c:pt>
                <c:pt idx="237">
                  <c:v>-0.15674537055440954</c:v>
                </c:pt>
                <c:pt idx="238">
                  <c:v>-0.14429736342880053</c:v>
                </c:pt>
                <c:pt idx="239">
                  <c:v>-0.13182647865889446</c:v>
                </c:pt>
                <c:pt idx="240">
                  <c:v>-0.11933469344274253</c:v>
                </c:pt>
                <c:pt idx="241">
                  <c:v>-0.1068239882920613</c:v>
                </c:pt>
                <c:pt idx="242">
                  <c:v>-9.4296346718229507E-2</c:v>
                </c:pt>
                <c:pt idx="243">
                  <c:v>-8.1753754917813268E-2</c:v>
                </c:pt>
                <c:pt idx="244">
                  <c:v>-6.919820145766567E-2</c:v>
                </c:pt>
                <c:pt idx="245">
                  <c:v>-5.6631676959646479E-2</c:v>
                </c:pt>
                <c:pt idx="246">
                  <c:v>-4.4056173785020115E-2</c:v>
                </c:pt>
                <c:pt idx="247">
                  <c:v>-3.1473685718577782E-2</c:v>
                </c:pt>
                <c:pt idx="248">
                  <c:v>-1.8886207652529921E-2</c:v>
                </c:pt>
                <c:pt idx="249">
                  <c:v>-6.2957352702271195E-3</c:v>
                </c:pt>
                <c:pt idx="250">
                  <c:v>6.295735270244439E-3</c:v>
                </c:pt>
                <c:pt idx="251">
                  <c:v>1.8886207652546793E-2</c:v>
                </c:pt>
                <c:pt idx="252">
                  <c:v>3.1473685718595094E-2</c:v>
                </c:pt>
                <c:pt idx="253">
                  <c:v>4.4056173785037421E-2</c:v>
                </c:pt>
                <c:pt idx="254">
                  <c:v>5.6631676959663327E-2</c:v>
                </c:pt>
                <c:pt idx="255">
                  <c:v>6.9198201457682948E-2</c:v>
                </c:pt>
                <c:pt idx="256">
                  <c:v>8.1753754917830532E-2</c:v>
                </c:pt>
                <c:pt idx="257">
                  <c:v>9.4296346718246313E-2</c:v>
                </c:pt>
                <c:pt idx="258">
                  <c:v>0.10682398829207852</c:v>
                </c:pt>
                <c:pt idx="259">
                  <c:v>0.11933469344275972</c:v>
                </c:pt>
                <c:pt idx="260">
                  <c:v>0.13182647865891117</c:v>
                </c:pt>
                <c:pt idx="261">
                  <c:v>0.14429736342881769</c:v>
                </c:pt>
                <c:pt idx="262">
                  <c:v>0.15674537055442664</c:v>
                </c:pt>
                <c:pt idx="263">
                  <c:v>0.16916852646482591</c:v>
                </c:pt>
                <c:pt idx="264">
                  <c:v>0.1815648615291425</c:v>
                </c:pt>
                <c:pt idx="265">
                  <c:v>0.19393241036881659</c:v>
                </c:pt>
                <c:pt idx="266">
                  <c:v>0.20626921216920552</c:v>
                </c:pt>
                <c:pt idx="267">
                  <c:v>0.21857331099045985</c:v>
                </c:pt>
                <c:pt idx="268">
                  <c:v>0.23084275607762703</c:v>
                </c:pt>
                <c:pt idx="269">
                  <c:v>0.24307560216993654</c:v>
                </c:pt>
                <c:pt idx="270">
                  <c:v>0.25526990980921033</c:v>
                </c:pt>
                <c:pt idx="271">
                  <c:v>0.267423745647353</c:v>
                </c:pt>
                <c:pt idx="272">
                  <c:v>0.27953518275287759</c:v>
                </c:pt>
                <c:pt idx="273">
                  <c:v>0.29160230091640965</c:v>
                </c:pt>
                <c:pt idx="274">
                  <c:v>0.3036231869551258</c:v>
                </c:pt>
                <c:pt idx="275">
                  <c:v>0.3155959350160823</c:v>
                </c:pt>
                <c:pt idx="276">
                  <c:v>0.3275186468783774</c:v>
                </c:pt>
                <c:pt idx="277">
                  <c:v>0.33938943225410362</c:v>
                </c:pt>
                <c:pt idx="278">
                  <c:v>0.35120640908804635</c:v>
                </c:pt>
                <c:pt idx="279">
                  <c:v>0.36296770385607335</c:v>
                </c:pt>
                <c:pt idx="280">
                  <c:v>0.37467145186217138</c:v>
                </c:pt>
                <c:pt idx="281">
                  <c:v>0.3863157975340874</c:v>
                </c:pt>
                <c:pt idx="282">
                  <c:v>0.39789889471751921</c:v>
                </c:pt>
                <c:pt idx="283">
                  <c:v>0.40941890696881295</c:v>
                </c:pt>
                <c:pt idx="284">
                  <c:v>0.42087400784612472</c:v>
                </c:pt>
                <c:pt idx="285">
                  <c:v>0.43226238119899291</c:v>
                </c:pt>
                <c:pt idx="286">
                  <c:v>0.44358222145627879</c:v>
                </c:pt>
                <c:pt idx="287">
                  <c:v>0.45483173391243337</c:v>
                </c:pt>
                <c:pt idx="288">
                  <c:v>0.46600913501203806</c:v>
                </c:pt>
                <c:pt idx="289">
                  <c:v>0.47711265263257752</c:v>
                </c:pt>
                <c:pt idx="290">
                  <c:v>0.48814052636540345</c:v>
                </c:pt>
                <c:pt idx="291">
                  <c:v>0.49909100779483756</c:v>
                </c:pt>
                <c:pt idx="292">
                  <c:v>0.50996236077537316</c:v>
                </c:pt>
                <c:pt idx="293">
                  <c:v>0.52075286170693491</c:v>
                </c:pt>
                <c:pt idx="294">
                  <c:v>0.53146079980814653</c:v>
                </c:pt>
                <c:pt idx="295">
                  <c:v>0.54208447738756471</c:v>
                </c:pt>
                <c:pt idx="296">
                  <c:v>0.55262221011284307</c:v>
                </c:pt>
                <c:pt idx="297">
                  <c:v>0.56307232727777323</c:v>
                </c:pt>
                <c:pt idx="298">
                  <c:v>0.57343317206716626</c:v>
                </c:pt>
                <c:pt idx="299">
                  <c:v>0.58370310181953444</c:v>
                </c:pt>
                <c:pt idx="300">
                  <c:v>0.59388048828752671</c:v>
                </c:pt>
                <c:pt idx="301">
                  <c:v>0.60396371789607795</c:v>
                </c:pt>
                <c:pt idx="302">
                  <c:v>0.61395119199823567</c:v>
                </c:pt>
                <c:pt idx="303">
                  <c:v>0.62384132712861662</c:v>
                </c:pt>
                <c:pt idx="304">
                  <c:v>0.63363255525445639</c:v>
                </c:pt>
                <c:pt idx="305">
                  <c:v>0.64332332402421566</c:v>
                </c:pt>
                <c:pt idx="306">
                  <c:v>0.65291209701369679</c:v>
                </c:pt>
                <c:pt idx="307">
                  <c:v>0.66239735396963551</c:v>
                </c:pt>
                <c:pt idx="308">
                  <c:v>0.6717775910507312</c:v>
                </c:pt>
                <c:pt idx="309">
                  <c:v>0.68105132106607336</c:v>
                </c:pt>
                <c:pt idx="310">
                  <c:v>0.69021707371092711</c:v>
                </c:pt>
                <c:pt idx="311">
                  <c:v>0.69927339579984471</c:v>
                </c:pt>
                <c:pt idx="312">
                  <c:v>0.7082188514970601</c:v>
                </c:pt>
                <c:pt idx="313">
                  <c:v>0.71705202254413303</c:v>
                </c:pt>
                <c:pt idx="314">
                  <c:v>0.72577150848480843</c:v>
                </c:pt>
                <c:pt idx="315">
                  <c:v>0.73437592688705156</c:v>
                </c:pt>
                <c:pt idx="316">
                  <c:v>0.74286391356222425</c:v>
                </c:pt>
                <c:pt idx="317">
                  <c:v>0.75123412278137291</c:v>
                </c:pt>
                <c:pt idx="318">
                  <c:v>0.7594852274885856</c:v>
                </c:pt>
                <c:pt idx="319">
                  <c:v>0.76761591951139119</c:v>
                </c:pt>
                <c:pt idx="320">
                  <c:v>0.77562490976816245</c:v>
                </c:pt>
                <c:pt idx="321">
                  <c:v>0.78351092847249459</c:v>
                </c:pt>
                <c:pt idx="322">
                  <c:v>0.79127272533452508</c:v>
                </c:pt>
                <c:pt idx="323">
                  <c:v>0.79890906975915799</c:v>
                </c:pt>
                <c:pt idx="324">
                  <c:v>0.80641875104117022</c:v>
                </c:pt>
                <c:pt idx="325">
                  <c:v>0.81380057855716526</c:v>
                </c:pt>
                <c:pt idx="326">
                  <c:v>0.8210533819543363</c:v>
                </c:pt>
                <c:pt idx="327">
                  <c:v>0.82817601133602303</c:v>
                </c:pt>
                <c:pt idx="328">
                  <c:v>0.83516733744402227</c:v>
                </c:pt>
                <c:pt idx="329">
                  <c:v>0.84202625183762447</c:v>
                </c:pt>
                <c:pt idx="330">
                  <c:v>0.84875166706935223</c:v>
                </c:pt>
                <c:pt idx="331">
                  <c:v>0.85534251685737195</c:v>
                </c:pt>
                <c:pt idx="332">
                  <c:v>0.86179775625454413</c:v>
                </c:pt>
                <c:pt idx="333">
                  <c:v>0.86811636181409657</c:v>
                </c:pt>
                <c:pt idx="334">
                  <c:v>0.87429733175188784</c:v>
                </c:pt>
                <c:pt idx="335">
                  <c:v>0.88033968610523317</c:v>
                </c:pt>
                <c:pt idx="336">
                  <c:v>0.88624246688827313</c:v>
                </c:pt>
                <c:pt idx="337">
                  <c:v>0.89200473824385995</c:v>
                </c:pt>
                <c:pt idx="338">
                  <c:v>0.89762558659192981</c:v>
                </c:pt>
                <c:pt idx="339">
                  <c:v>0.90310412077434821</c:v>
                </c:pt>
                <c:pt idx="340">
                  <c:v>0.90843947219619969</c:v>
                </c:pt>
                <c:pt idx="341">
                  <c:v>0.91363079496349719</c:v>
                </c:pt>
                <c:pt idx="342">
                  <c:v>0.91867726601729538</c:v>
                </c:pt>
                <c:pt idx="343">
                  <c:v>0.92357808526418372</c:v>
                </c:pt>
                <c:pt idx="344">
                  <c:v>0.9283324757031356</c:v>
                </c:pt>
                <c:pt idx="345">
                  <c:v>0.93293968354869872</c:v>
                </c:pt>
                <c:pt idx="346">
                  <c:v>0.93739897835050501</c:v>
                </c:pt>
                <c:pt idx="347">
                  <c:v>0.9417096531090785</c:v>
                </c:pt>
                <c:pt idx="348">
                  <c:v>0.94587102438792747</c:v>
                </c:pt>
                <c:pt idx="349">
                  <c:v>0.9498824324219004</c:v>
                </c:pt>
                <c:pt idx="350">
                  <c:v>0.95374324122178733</c:v>
                </c:pt>
                <c:pt idx="351">
                  <c:v>0.95745283867515352</c:v>
                </c:pt>
                <c:pt idx="352">
                  <c:v>0.96101063664338759</c:v>
                </c:pt>
                <c:pt idx="353">
                  <c:v>0.96441607105494653</c:v>
                </c:pt>
                <c:pt idx="354">
                  <c:v>0.96766860199478744</c:v>
                </c:pt>
                <c:pt idx="355">
                  <c:v>0.97076771378996884</c:v>
                </c:pt>
                <c:pt idx="356">
                  <c:v>0.97371291509140678</c:v>
                </c:pt>
                <c:pt idx="357">
                  <c:v>0.976503738951777</c:v>
                </c:pt>
                <c:pt idx="358">
                  <c:v>0.97913974289954697</c:v>
                </c:pt>
                <c:pt idx="359">
                  <c:v>0.9816205090091269</c:v>
                </c:pt>
                <c:pt idx="360">
                  <c:v>0.98394564396713047</c:v>
                </c:pt>
                <c:pt idx="361">
                  <c:v>0.98611477913473278</c:v>
                </c:pt>
                <c:pt idx="362">
                  <c:v>0.988127570606116</c:v>
                </c:pt>
                <c:pt idx="363">
                  <c:v>0.98998369926299346</c:v>
                </c:pt>
                <c:pt idx="364">
                  <c:v>0.99168287082520579</c:v>
                </c:pt>
                <c:pt idx="365">
                  <c:v>0.99322481589737577</c:v>
                </c:pt>
                <c:pt idx="366">
                  <c:v>0.99460929001162102</c:v>
                </c:pt>
                <c:pt idx="367">
                  <c:v>0.99583607366631266</c:v>
                </c:pt>
                <c:pt idx="368">
                  <c:v>0.99690497236087605</c:v>
                </c:pt>
                <c:pt idx="369">
                  <c:v>0.99781581662662855</c:v>
                </c:pt>
                <c:pt idx="370">
                  <c:v>0.99856846205364713</c:v>
                </c:pt>
                <c:pt idx="371">
                  <c:v>0.99916278931366442</c:v>
                </c:pt>
                <c:pt idx="372">
                  <c:v>0.99959870417898766</c:v>
                </c:pt>
                <c:pt idx="373">
                  <c:v>0.99987613753743754</c:v>
                </c:pt>
                <c:pt idx="374">
                  <c:v>0.99999504540330608</c:v>
                </c:pt>
                <c:pt idx="375">
                  <c:v>0.99995540892433032</c:v>
                </c:pt>
                <c:pt idx="376">
                  <c:v>0.99975723438468078</c:v>
                </c:pt>
                <c:pt idx="377">
                  <c:v>0.99940055320396592</c:v>
                </c:pt>
                <c:pt idx="378">
                  <c:v>0.99888542193224994</c:v>
                </c:pt>
                <c:pt idx="379">
                  <c:v>0.99821192224108735</c:v>
                </c:pt>
                <c:pt idx="380">
                  <c:v>0.99738016091057469</c:v>
                </c:pt>
                <c:pt idx="381">
                  <c:v>0.9963902698124204</c:v>
                </c:pt>
                <c:pt idx="382">
                  <c:v>0.99524240588903767</c:v>
                </c:pt>
                <c:pt idx="383">
                  <c:v>0.99393675112866198</c:v>
                </c:pt>
                <c:pt idx="384">
                  <c:v>0.99247351253649763</c:v>
                </c:pt>
                <c:pt idx="385">
                  <c:v>0.99085292210189779</c:v>
                </c:pt>
                <c:pt idx="386">
                  <c:v>0.98907523676158415</c:v>
                </c:pt>
                <c:pt idx="387">
                  <c:v>0.98714073835891092</c:v>
                </c:pt>
                <c:pt idx="388">
                  <c:v>0.98504973359917958</c:v>
                </c:pt>
                <c:pt idx="389">
                  <c:v>0.98280255400101213</c:v>
                </c:pt>
                <c:pt idx="390">
                  <c:v>0.98039955584379113</c:v>
                </c:pt>
                <c:pt idx="391">
                  <c:v>0.97784112011117286</c:v>
                </c:pt>
                <c:pt idx="392">
                  <c:v>0.97512765243068356</c:v>
                </c:pt>
                <c:pt idx="393">
                  <c:v>0.97225958300941084</c:v>
                </c:pt>
                <c:pt idx="394">
                  <c:v>0.96923736656579507</c:v>
                </c:pt>
                <c:pt idx="395">
                  <c:v>0.96606148225753585</c:v>
                </c:pt>
                <c:pt idx="396">
                  <c:v>0.96273243360562522</c:v>
                </c:pt>
                <c:pt idx="397">
                  <c:v>0.95925074841451585</c:v>
                </c:pt>
                <c:pt idx="398">
                  <c:v>0.95561697868843987</c:v>
                </c:pt>
                <c:pt idx="399">
                  <c:v>0.95183170054389243</c:v>
                </c:pt>
                <c:pt idx="400">
                  <c:v>0.94789551411829076</c:v>
                </c:pt>
                <c:pt idx="401">
                  <c:v>0.94380904347482431</c:v>
                </c:pt>
                <c:pt idx="402">
                  <c:v>0.93957293650351426</c:v>
                </c:pt>
                <c:pt idx="403">
                  <c:v>0.93518786481849292</c:v>
                </c:pt>
                <c:pt idx="404">
                  <c:v>0.93065452365152179</c:v>
                </c:pt>
                <c:pt idx="405">
                  <c:v>0.92597363174176739</c:v>
                </c:pt>
                <c:pt idx="406">
                  <c:v>0.92114593122184818</c:v>
                </c:pt>
                <c:pt idx="407">
                  <c:v>0.91617218750017182</c:v>
                </c:pt>
                <c:pt idx="408">
                  <c:v>0.91105318913958555</c:v>
                </c:pt>
                <c:pt idx="409">
                  <c:v>0.90578974773235199</c:v>
                </c:pt>
                <c:pt idx="410">
                  <c:v>0.90038269777147462</c:v>
                </c:pt>
                <c:pt idx="411">
                  <c:v>0.8948328965183947</c:v>
                </c:pt>
                <c:pt idx="412">
                  <c:v>0.88914122386707595</c:v>
                </c:pt>
                <c:pt idx="413">
                  <c:v>0.88330858220450004</c:v>
                </c:pt>
                <c:pt idx="414">
                  <c:v>0.87733589626760022</c:v>
                </c:pt>
                <c:pt idx="415">
                  <c:v>0.87122411299664748</c:v>
                </c:pt>
                <c:pt idx="416">
                  <c:v>0.86497420138511627</c:v>
                </c:pt>
                <c:pt idx="417">
                  <c:v>0.85858715232605853</c:v>
                </c:pt>
                <c:pt idx="418">
                  <c:v>0.85206397845500026</c:v>
                </c:pt>
                <c:pt idx="419">
                  <c:v>0.84540571398939246</c:v>
                </c:pt>
                <c:pt idx="420">
                  <c:v>0.83861341456464344</c:v>
                </c:pt>
                <c:pt idx="421">
                  <c:v>0.83168815706675137</c:v>
                </c:pt>
                <c:pt idx="422">
                  <c:v>0.82463103946156813</c:v>
                </c:pt>
                <c:pt idx="423">
                  <c:v>0.81744318062072507</c:v>
                </c:pt>
                <c:pt idx="424">
                  <c:v>0.81012572014423967</c:v>
                </c:pt>
                <c:pt idx="425">
                  <c:v>0.80267981817983602</c:v>
                </c:pt>
                <c:pt idx="426">
                  <c:v>0.79510665523901247</c:v>
                </c:pt>
                <c:pt idx="427">
                  <c:v>0.7874074320098754</c:v>
                </c:pt>
                <c:pt idx="428">
                  <c:v>0.77958336916677407</c:v>
                </c:pt>
                <c:pt idx="429">
                  <c:v>0.77163570717677277</c:v>
                </c:pt>
                <c:pt idx="430">
                  <c:v>0.76356570610297836</c:v>
                </c:pt>
                <c:pt idx="431">
                  <c:v>0.75537464540476196</c:v>
                </c:pt>
                <c:pt idx="432">
                  <c:v>0.74706382373491054</c:v>
                </c:pt>
                <c:pt idx="433">
                  <c:v>0.73863455873372974</c:v>
                </c:pt>
                <c:pt idx="434">
                  <c:v>0.73008818682013699</c:v>
                </c:pt>
                <c:pt idx="435">
                  <c:v>0.72142606297978207</c:v>
                </c:pt>
                <c:pt idx="436">
                  <c:v>0.71264956055021922</c:v>
                </c:pt>
                <c:pt idx="437">
                  <c:v>0.70376007100316906</c:v>
                </c:pt>
                <c:pt idx="438">
                  <c:v>0.69475900372391142</c:v>
                </c:pt>
                <c:pt idx="439">
                  <c:v>0.68564778578783214</c:v>
                </c:pt>
                <c:pt idx="440">
                  <c:v>0.67642786173416547</c:v>
                </c:pt>
                <c:pt idx="441">
                  <c:v>0.6671006933369733</c:v>
                </c:pt>
                <c:pt idx="442">
                  <c:v>0.65766775937338562</c:v>
                </c:pt>
                <c:pt idx="443">
                  <c:v>0.64813055538914632</c:v>
                </c:pt>
                <c:pt idx="444">
                  <c:v>0.63849059346150505</c:v>
                </c:pt>
                <c:pt idx="445">
                  <c:v>0.62874940195948303</c:v>
                </c:pt>
                <c:pt idx="446">
                  <c:v>0.61890852530155571</c:v>
                </c:pt>
                <c:pt idx="447">
                  <c:v>0.60896952371079627</c:v>
                </c:pt>
                <c:pt idx="448">
                  <c:v>0.59893397296750861</c:v>
                </c:pt>
                <c:pt idx="449">
                  <c:v>0.588803464159392</c:v>
                </c:pt>
                <c:pt idx="450">
                  <c:v>0.57857960342928716</c:v>
                </c:pt>
                <c:pt idx="451">
                  <c:v>0.56826401172052687</c:v>
                </c:pt>
                <c:pt idx="452">
                  <c:v>0.55785832451994222</c:v>
                </c:pt>
                <c:pt idx="453">
                  <c:v>0.54736419159856775</c:v>
                </c:pt>
                <c:pt idx="454">
                  <c:v>0.5367832767500762</c:v>
                </c:pt>
                <c:pt idx="455">
                  <c:v>0.52611725752699035</c:v>
                </c:pt>
                <c:pt idx="456">
                  <c:v>0.51536782497471911</c:v>
                </c:pt>
                <c:pt idx="457">
                  <c:v>0.50453668336344881</c:v>
                </c:pt>
                <c:pt idx="458">
                  <c:v>0.4936255499179365</c:v>
                </c:pt>
                <c:pt idx="459">
                  <c:v>0.48263615454525777</c:v>
                </c:pt>
                <c:pt idx="460">
                  <c:v>0.47157023956053545</c:v>
                </c:pt>
                <c:pt idx="461">
                  <c:v>0.46042955941070179</c:v>
                </c:pt>
                <c:pt idx="462">
                  <c:v>0.44921588039634452</c:v>
                </c:pt>
                <c:pt idx="463">
                  <c:v>0.43793098039166556</c:v>
                </c:pt>
                <c:pt idx="464">
                  <c:v>0.42657664856260591</c:v>
                </c:pt>
                <c:pt idx="465">
                  <c:v>0.41515468508318643</c:v>
                </c:pt>
                <c:pt idx="466">
                  <c:v>0.40366690085009682</c:v>
                </c:pt>
                <c:pt idx="467">
                  <c:v>0.39211511719558451</c:v>
                </c:pt>
                <c:pt idx="468">
                  <c:v>0.38050116559869573</c:v>
                </c:pt>
                <c:pt idx="469">
                  <c:v>0.36882688739490138</c:v>
                </c:pt>
                <c:pt idx="470">
                  <c:v>0.35709413348415964</c:v>
                </c:pt>
                <c:pt idx="471">
                  <c:v>0.34530476403746974</c:v>
                </c:pt>
                <c:pt idx="472">
                  <c:v>0.33346064820194843</c:v>
                </c:pt>
                <c:pt idx="473">
                  <c:v>0.32156366380448331</c:v>
                </c:pt>
                <c:pt idx="474">
                  <c:v>0.30961569705401759</c:v>
                </c:pt>
                <c:pt idx="475">
                  <c:v>0.29761864224249818</c:v>
                </c:pt>
                <c:pt idx="476">
                  <c:v>0.28557440144454255</c:v>
                </c:pt>
                <c:pt idx="477">
                  <c:v>0.27348488421587913</c:v>
                </c:pt>
                <c:pt idx="478">
                  <c:v>0.26135200729059388</c:v>
                </c:pt>
                <c:pt idx="479">
                  <c:v>0.24917769427723904</c:v>
                </c:pt>
                <c:pt idx="480">
                  <c:v>0.23696387535385935</c:v>
                </c:pt>
                <c:pt idx="481">
                  <c:v>0.22471248696196916</c:v>
                </c:pt>
                <c:pt idx="482">
                  <c:v>0.21242547149953661</c:v>
                </c:pt>
                <c:pt idx="483">
                  <c:v>0.20010477701303092</c:v>
                </c:pt>
                <c:pt idx="484">
                  <c:v>0.18775235688856662</c:v>
                </c:pt>
                <c:pt idx="485">
                  <c:v>0.17537016954220097</c:v>
                </c:pt>
                <c:pt idx="486">
                  <c:v>0.16296017810944194</c:v>
                </c:pt>
                <c:pt idx="487">
                  <c:v>0.15052435013400009</c:v>
                </c:pt>
                <c:pt idx="488">
                  <c:v>0.13806465725584124</c:v>
                </c:pt>
                <c:pt idx="489">
                  <c:v>0.12558307489859807</c:v>
                </c:pt>
                <c:pt idx="490">
                  <c:v>0.11308158195637352</c:v>
                </c:pt>
                <c:pt idx="491">
                  <c:v>0.10056216047999419</c:v>
                </c:pt>
                <c:pt idx="492">
                  <c:v>8.8026795362771124E-2</c:v>
                </c:pt>
                <c:pt idx="493">
                  <c:v>7.5477474025801961E-2</c:v>
                </c:pt>
                <c:pt idx="494">
                  <c:v>6.2916186102872362E-2</c:v>
                </c:pt>
                <c:pt idx="495">
                  <c:v>5.0344923125014603E-2</c:v>
                </c:pt>
                <c:pt idx="496">
                  <c:v>3.7765678204757333E-2</c:v>
                </c:pt>
                <c:pt idx="497">
                  <c:v>2.5180445720124629E-2</c:v>
                </c:pt>
                <c:pt idx="498">
                  <c:v>1.2591220998442417E-2</c:v>
                </c:pt>
                <c:pt idx="499">
                  <c:v>-1.3644250659861079E-14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-0.71625330605582616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-4.9981255201322593E-2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-0.56709306772269419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-0.25240129652886867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0.8143525823517509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0.11727698333302301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0.14424633840800624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2.2665433871766876E-2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-8.2381145327803894E-4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9.404651860190541E-2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9.8417871995263612E-2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-0.18057993351019672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0.72459002234648118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-0.13538532319323227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-0.22423495542277722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-0.18841245890883698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-0.3148339628136379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-0.19852172818228656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3.6301803578797608E-2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-9.6434290042459167E-2</c:v>
              </c:pt>
            </c:numLit>
          </c:yVal>
          <c:smooth val="0"/>
        </c:ser>
        <c:ser>
          <c:idx val="12"/>
          <c:order val="1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-0.70437540782516206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0.17745086157976553</c:v>
              </c:pt>
            </c:numLit>
          </c:yVal>
          <c:smooth val="0"/>
        </c:ser>
        <c:ser>
          <c:idx val="13"/>
          <c:order val="1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-0.14737654263417063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0.9364932760307505</c:v>
              </c:pt>
            </c:numLit>
          </c:yVal>
          <c:smooth val="0"/>
        </c:ser>
        <c:ser>
          <c:idx val="14"/>
          <c:order val="14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-0.71625330605582616</c:v>
              </c:pt>
            </c:numLit>
          </c:xVal>
          <c:yVal>
            <c:numLit>
              <c:formatCode>General</c:formatCode>
              <c:ptCount val="1"/>
              <c:pt idx="0">
                <c:v>-4.9981255201322593E-2</c:v>
              </c:pt>
            </c:numLit>
          </c:yVal>
          <c:smooth val="0"/>
        </c:ser>
        <c:ser>
          <c:idx val="15"/>
          <c:order val="15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6"/>
          <c:order val="16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B400"/>
              </a:solidFill>
              <a:ln>
                <a:solidFill>
                  <a:srgbClr val="00B4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7"/>
          <c:order val="17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C82896"/>
              </a:solidFill>
              <a:ln>
                <a:solidFill>
                  <a:srgbClr val="C82896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8"/>
          <c:order val="18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780000"/>
              </a:solidFill>
              <a:ln>
                <a:solidFill>
                  <a:srgbClr val="780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9"/>
          <c:order val="19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6699"/>
              </a:solidFill>
              <a:ln>
                <a:solidFill>
                  <a:srgbClr val="006699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0"/>
          <c:order val="20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FF87"/>
              </a:solidFill>
              <a:ln>
                <a:solidFill>
                  <a:srgbClr val="FFFF87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1"/>
          <c:order val="21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5F5F5F"/>
              </a:solidFill>
              <a:ln>
                <a:solidFill>
                  <a:srgbClr val="5F5F5F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2"/>
          <c:order val="22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3"/>
          <c:order val="23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4"/>
          <c:order val="24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06DC1A"/>
              </a:solidFill>
              <a:ln>
                <a:solidFill>
                  <a:srgbClr val="06DC1A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5"/>
          <c:order val="25"/>
          <c:tx>
            <c:v/>
          </c:tx>
          <c:spPr>
            <a:ln w="25400">
              <a:noFill/>
            </a:ln>
            <a:effectLst/>
          </c:spPr>
          <c:marker>
            <c:symbol val="circle"/>
            <c:size val="3"/>
            <c:spPr>
              <a:solidFill>
                <a:srgbClr val="EC14A4"/>
              </a:solidFill>
              <a:ln>
                <a:solidFill>
                  <a:srgbClr val="EC14A4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22816"/>
        <c:axId val="210724736"/>
      </c:scatterChart>
      <c:valAx>
        <c:axId val="210722816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F2 (22.68 %)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0724736"/>
        <c:crosses val="autoZero"/>
        <c:crossBetween val="midCat"/>
        <c:majorUnit val="0.25"/>
      </c:valAx>
      <c:valAx>
        <c:axId val="210724736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F3 (9.44 %)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0722816"/>
        <c:crosses val="autoZero"/>
        <c:crossBetween val="midCat"/>
        <c:majorUnit val="0.25"/>
      </c:valAx>
      <c:spPr>
        <a:ln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/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Observations (axes F1 and F2: 69.46 %)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GB"/>
                      <a:t>Obs1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GB"/>
                      <a:t>Obs2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GB"/>
                      <a:t>Obs3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GB"/>
                      <a:t>Obs4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GB"/>
                      <a:t>Obs5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GB"/>
                      <a:t>Obs6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GB"/>
                      <a:t>Obs7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GB"/>
                      <a:t>Obs8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GB"/>
                      <a:t>Obs9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GB"/>
                      <a:t>Obs10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GB"/>
                      <a:t>Obs11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GB"/>
                      <a:t>Obs12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GB"/>
                      <a:t>Obs13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GB"/>
                      <a:t>Obs14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GB"/>
                      <a:t>Obs15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GB"/>
                      <a:t>Obs16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GB"/>
                      <a:t>Obs17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GB"/>
                      <a:t>Obs18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GB"/>
                      <a:t>Obs19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GB"/>
                      <a:t>Obs20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GB"/>
                      <a:t>Obs21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GB"/>
                      <a:t>Obs22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GB"/>
                      <a:t>Obs23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GB"/>
                      <a:t>Obs24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GB"/>
                      <a:t>Obs25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GB"/>
                      <a:t>Obs26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GB"/>
                      <a:t>Obs27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GB"/>
                      <a:t>Obs28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GB"/>
                      <a:t>Obs29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GB"/>
                      <a:t>Obs30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GB"/>
                      <a:t>Obs31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GB"/>
                      <a:t>Obs32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GB"/>
                      <a:t>Obs33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GB"/>
                      <a:t>Obs34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GB"/>
                      <a:t>Obs35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/>
                  <a:lstStyle/>
                  <a:p>
                    <a:r>
                      <a:rPr lang="en-GB"/>
                      <a:t>Obs36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GB"/>
                      <a:t>Obs37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r>
                      <a:rPr lang="en-GB"/>
                      <a:t>Obs38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r>
                      <a:rPr lang="en-GB"/>
                      <a:t>Obs39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rich>
                  <a:bodyPr/>
                  <a:lstStyle/>
                  <a:p>
                    <a:r>
                      <a:rPr lang="en-GB"/>
                      <a:t>Obs40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rich>
                  <a:bodyPr/>
                  <a:lstStyle/>
                  <a:p>
                    <a:r>
                      <a:rPr lang="en-GB"/>
                      <a:t>Obs41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rich>
                  <a:bodyPr/>
                  <a:lstStyle/>
                  <a:p>
                    <a:r>
                      <a:rPr lang="en-GB"/>
                      <a:t>Obs42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rich>
                  <a:bodyPr/>
                  <a:lstStyle/>
                  <a:p>
                    <a:r>
                      <a:rPr lang="en-GB"/>
                      <a:t>Obs43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rich>
                  <a:bodyPr/>
                  <a:lstStyle/>
                  <a:p>
                    <a:r>
                      <a:rPr lang="en-GB"/>
                      <a:t>Obs44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rich>
                  <a:bodyPr/>
                  <a:lstStyle/>
                  <a:p>
                    <a:r>
                      <a:rPr lang="en-GB"/>
                      <a:t>Obs45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rich>
                  <a:bodyPr/>
                  <a:lstStyle/>
                  <a:p>
                    <a:r>
                      <a:rPr lang="en-GB"/>
                      <a:t>Obs46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rich>
                  <a:bodyPr/>
                  <a:lstStyle/>
                  <a:p>
                    <a:r>
                      <a:rPr lang="en-GB"/>
                      <a:t>Obs47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rich>
                  <a:bodyPr/>
                  <a:lstStyle/>
                  <a:p>
                    <a:r>
                      <a:rPr lang="en-GB"/>
                      <a:t>Obs48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rich>
                  <a:bodyPr/>
                  <a:lstStyle/>
                  <a:p>
                    <a:r>
                      <a:rPr lang="en-GB"/>
                      <a:t>Obs49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rich>
                  <a:bodyPr/>
                  <a:lstStyle/>
                  <a:p>
                    <a:r>
                      <a:rPr lang="en-GB"/>
                      <a:t>Obs50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rich>
                  <a:bodyPr/>
                  <a:lstStyle/>
                  <a:p>
                    <a:r>
                      <a:rPr lang="en-GB"/>
                      <a:t>Obs51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rich>
                  <a:bodyPr/>
                  <a:lstStyle/>
                  <a:p>
                    <a:r>
                      <a:rPr lang="en-GB"/>
                      <a:t>Obs52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rich>
                  <a:bodyPr/>
                  <a:lstStyle/>
                  <a:p>
                    <a:r>
                      <a:rPr lang="en-GB"/>
                      <a:t>Obs53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rich>
                  <a:bodyPr/>
                  <a:lstStyle/>
                  <a:p>
                    <a:r>
                      <a:rPr lang="en-GB"/>
                      <a:t>Obs54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rich>
                  <a:bodyPr/>
                  <a:lstStyle/>
                  <a:p>
                    <a:r>
                      <a:rPr lang="en-GB"/>
                      <a:t>Obs55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rich>
                  <a:bodyPr/>
                  <a:lstStyle/>
                  <a:p>
                    <a:r>
                      <a:rPr lang="en-GB"/>
                      <a:t>Obs56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rich>
                  <a:bodyPr/>
                  <a:lstStyle/>
                  <a:p>
                    <a:r>
                      <a:rPr lang="en-GB"/>
                      <a:t>Obs57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rich>
                  <a:bodyPr/>
                  <a:lstStyle/>
                  <a:p>
                    <a:r>
                      <a:rPr lang="en-GB"/>
                      <a:t>Obs58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rich>
                  <a:bodyPr/>
                  <a:lstStyle/>
                  <a:p>
                    <a:r>
                      <a:rPr lang="en-GB"/>
                      <a:t>Obs59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GB"/>
                      <a:t>Obs60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rich>
                  <a:bodyPr/>
                  <a:lstStyle/>
                  <a:p>
                    <a:r>
                      <a:rPr lang="en-GB"/>
                      <a:t>Obs61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rich>
                  <a:bodyPr/>
                  <a:lstStyle/>
                  <a:p>
                    <a:r>
                      <a:rPr lang="en-GB"/>
                      <a:t>Obs62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rich>
                  <a:bodyPr/>
                  <a:lstStyle/>
                  <a:p>
                    <a:r>
                      <a:rPr lang="en-GB"/>
                      <a:t>Obs63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rich>
                  <a:bodyPr/>
                  <a:lstStyle/>
                  <a:p>
                    <a:r>
                      <a:rPr lang="en-GB"/>
                      <a:t>Obs64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rich>
                  <a:bodyPr/>
                  <a:lstStyle/>
                  <a:p>
                    <a:r>
                      <a:rPr lang="en-GB"/>
                      <a:t>Obs65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rich>
                  <a:bodyPr/>
                  <a:lstStyle/>
                  <a:p>
                    <a:r>
                      <a:rPr lang="en-GB"/>
                      <a:t>Obs66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rich>
                  <a:bodyPr/>
                  <a:lstStyle/>
                  <a:p>
                    <a:r>
                      <a:rPr lang="en-GB"/>
                      <a:t>Obs67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rich>
                  <a:bodyPr/>
                  <a:lstStyle/>
                  <a:p>
                    <a:r>
                      <a:rPr lang="en-GB"/>
                      <a:t>Obs68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/>
              <c:tx>
                <c:rich>
                  <a:bodyPr/>
                  <a:lstStyle/>
                  <a:p>
                    <a:r>
                      <a:rPr lang="en-GB"/>
                      <a:t>Obs69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rich>
                  <a:bodyPr/>
                  <a:lstStyle/>
                  <a:p>
                    <a:r>
                      <a:rPr lang="en-GB"/>
                      <a:t>Obs70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'[1]PCA-combined sterics and flexi'!$C$178:$C$247</c:f>
              <c:numCache>
                <c:formatCode>0.000</c:formatCode>
                <c:ptCount val="70"/>
                <c:pt idx="0">
                  <c:v>-1.22816416756242</c:v>
                </c:pt>
                <c:pt idx="1">
                  <c:v>-1.9739424999845063</c:v>
                </c:pt>
                <c:pt idx="2">
                  <c:v>6.0033475691353395</c:v>
                </c:pt>
                <c:pt idx="3">
                  <c:v>6.8308809009981051</c:v>
                </c:pt>
                <c:pt idx="4">
                  <c:v>4.0574096113587785</c:v>
                </c:pt>
                <c:pt idx="5">
                  <c:v>1.2768389936916786</c:v>
                </c:pt>
                <c:pt idx="6">
                  <c:v>2.5791164573690617</c:v>
                </c:pt>
                <c:pt idx="7">
                  <c:v>1.9458598773088778</c:v>
                </c:pt>
                <c:pt idx="8">
                  <c:v>3.829274868075041</c:v>
                </c:pt>
                <c:pt idx="9">
                  <c:v>3.290800102258066</c:v>
                </c:pt>
                <c:pt idx="10">
                  <c:v>2.7568155954410689</c:v>
                </c:pt>
                <c:pt idx="11">
                  <c:v>1.8365809277072718</c:v>
                </c:pt>
                <c:pt idx="12">
                  <c:v>1.7708699420948835</c:v>
                </c:pt>
                <c:pt idx="13">
                  <c:v>2.3605654866508221</c:v>
                </c:pt>
                <c:pt idx="14">
                  <c:v>9.6491686039996055E-2</c:v>
                </c:pt>
                <c:pt idx="15">
                  <c:v>-4.3502498478228411</c:v>
                </c:pt>
                <c:pt idx="16">
                  <c:v>-4.5251385832062674</c:v>
                </c:pt>
                <c:pt idx="17">
                  <c:v>-3.6348746185435736</c:v>
                </c:pt>
                <c:pt idx="18">
                  <c:v>-4.2121560774308549</c:v>
                </c:pt>
                <c:pt idx="19">
                  <c:v>-4.8820858265452944</c:v>
                </c:pt>
                <c:pt idx="20">
                  <c:v>-4.0564443602364291</c:v>
                </c:pt>
                <c:pt idx="21">
                  <c:v>-3.9391107907922334</c:v>
                </c:pt>
                <c:pt idx="22">
                  <c:v>-4.5811546041090416</c:v>
                </c:pt>
                <c:pt idx="23">
                  <c:v>-4.0849475751019</c:v>
                </c:pt>
                <c:pt idx="24">
                  <c:v>-3.6321507505386705</c:v>
                </c:pt>
                <c:pt idx="25">
                  <c:v>1.7898462057662345</c:v>
                </c:pt>
                <c:pt idx="26">
                  <c:v>-0.18689318471408048</c:v>
                </c:pt>
                <c:pt idx="27">
                  <c:v>-0.22913954611591569</c:v>
                </c:pt>
                <c:pt idx="28">
                  <c:v>0.74717819776767247</c:v>
                </c:pt>
                <c:pt idx="29">
                  <c:v>8.3990665719541224E-2</c:v>
                </c:pt>
                <c:pt idx="30">
                  <c:v>0.24910957615970841</c:v>
                </c:pt>
                <c:pt idx="31">
                  <c:v>0.6689950128977612</c:v>
                </c:pt>
                <c:pt idx="32">
                  <c:v>1.4294983370389402</c:v>
                </c:pt>
                <c:pt idx="33">
                  <c:v>0.59488278347229462</c:v>
                </c:pt>
                <c:pt idx="34">
                  <c:v>-0.18063687031218803</c:v>
                </c:pt>
                <c:pt idx="35">
                  <c:v>0.39258112577747767</c:v>
                </c:pt>
                <c:pt idx="36">
                  <c:v>0.62890766147189414</c:v>
                </c:pt>
                <c:pt idx="37">
                  <c:v>-2.8090091229187462E-2</c:v>
                </c:pt>
                <c:pt idx="38">
                  <c:v>0.9884266706477961</c:v>
                </c:pt>
                <c:pt idx="39">
                  <c:v>1.0612144178123504</c:v>
                </c:pt>
                <c:pt idx="40">
                  <c:v>0.60521203084224018</c:v>
                </c:pt>
                <c:pt idx="41">
                  <c:v>1.1984976317524489</c:v>
                </c:pt>
                <c:pt idx="42">
                  <c:v>-0.62006582744918015</c:v>
                </c:pt>
                <c:pt idx="43">
                  <c:v>-0.13312037313655598</c:v>
                </c:pt>
                <c:pt idx="44">
                  <c:v>-0.48790825294067852</c:v>
                </c:pt>
                <c:pt idx="45">
                  <c:v>1.5700818473457952E-2</c:v>
                </c:pt>
                <c:pt idx="46">
                  <c:v>0.32510096383489817</c:v>
                </c:pt>
                <c:pt idx="47">
                  <c:v>3.2283946444344158</c:v>
                </c:pt>
                <c:pt idx="48">
                  <c:v>-0.54351994345932753</c:v>
                </c:pt>
                <c:pt idx="49">
                  <c:v>-0.34787150043095849</c:v>
                </c:pt>
                <c:pt idx="50">
                  <c:v>-0.39903798695233</c:v>
                </c:pt>
                <c:pt idx="51">
                  <c:v>-1.0855395094910882</c:v>
                </c:pt>
                <c:pt idx="52">
                  <c:v>-0.72310513647841512</c:v>
                </c:pt>
                <c:pt idx="53">
                  <c:v>0.37644553479494935</c:v>
                </c:pt>
                <c:pt idx="54">
                  <c:v>0.65475480021306542</c:v>
                </c:pt>
                <c:pt idx="55">
                  <c:v>-0.16848027380016925</c:v>
                </c:pt>
                <c:pt idx="56">
                  <c:v>1.0534785610289492</c:v>
                </c:pt>
                <c:pt idx="57">
                  <c:v>-0.35445213137387216</c:v>
                </c:pt>
                <c:pt idx="58">
                  <c:v>-1.3138888275777272E-2</c:v>
                </c:pt>
                <c:pt idx="59">
                  <c:v>-0.46815627121115411</c:v>
                </c:pt>
                <c:pt idx="60">
                  <c:v>-3.4154537604240372E-2</c:v>
                </c:pt>
                <c:pt idx="61">
                  <c:v>1.7053563981903732</c:v>
                </c:pt>
                <c:pt idx="62">
                  <c:v>0.68340279958718153</c:v>
                </c:pt>
                <c:pt idx="63">
                  <c:v>3.100129949385245</c:v>
                </c:pt>
                <c:pt idx="64">
                  <c:v>-1.5344890295779039</c:v>
                </c:pt>
                <c:pt idx="65">
                  <c:v>-1.9895835780917688</c:v>
                </c:pt>
                <c:pt idx="66">
                  <c:v>-1.5898838582617432</c:v>
                </c:pt>
                <c:pt idx="67">
                  <c:v>-1.0570403550339564</c:v>
                </c:pt>
                <c:pt idx="68">
                  <c:v>-1.2516295432350515</c:v>
                </c:pt>
                <c:pt idx="69">
                  <c:v>-1.6896004141483894</c:v>
                </c:pt>
              </c:numCache>
            </c:numRef>
          </c:xVal>
          <c:yVal>
            <c:numRef>
              <c:f>'[1]PCA-combined sterics and flexi'!$D$178:$D$247</c:f>
              <c:numCache>
                <c:formatCode>0.000</c:formatCode>
                <c:ptCount val="70"/>
                <c:pt idx="0">
                  <c:v>-1.0616398329436179</c:v>
                </c:pt>
                <c:pt idx="1">
                  <c:v>0.90682579460278001</c:v>
                </c:pt>
                <c:pt idx="2">
                  <c:v>3.0677449418624008</c:v>
                </c:pt>
                <c:pt idx="3">
                  <c:v>0.43585854840489768</c:v>
                </c:pt>
                <c:pt idx="4">
                  <c:v>2.8440694406120404</c:v>
                </c:pt>
                <c:pt idx="5">
                  <c:v>-2.2862857014964613</c:v>
                </c:pt>
                <c:pt idx="6">
                  <c:v>1.1786535114809846</c:v>
                </c:pt>
                <c:pt idx="7">
                  <c:v>-1.3560113689929048</c:v>
                </c:pt>
                <c:pt idx="8">
                  <c:v>1.1520053461858906</c:v>
                </c:pt>
                <c:pt idx="9">
                  <c:v>1.1402902367698708</c:v>
                </c:pt>
                <c:pt idx="10">
                  <c:v>1.9297980376488102</c:v>
                </c:pt>
                <c:pt idx="11">
                  <c:v>1.3295173788650481</c:v>
                </c:pt>
                <c:pt idx="12">
                  <c:v>0.97298428082274047</c:v>
                </c:pt>
                <c:pt idx="13">
                  <c:v>1.2137250853641681</c:v>
                </c:pt>
                <c:pt idx="14">
                  <c:v>-0.77904558991770223</c:v>
                </c:pt>
                <c:pt idx="15">
                  <c:v>2.1255821140132327</c:v>
                </c:pt>
                <c:pt idx="16">
                  <c:v>2.8733344624126151</c:v>
                </c:pt>
                <c:pt idx="17">
                  <c:v>2.6357678458355793</c:v>
                </c:pt>
                <c:pt idx="18">
                  <c:v>1.6604249168561307</c:v>
                </c:pt>
                <c:pt idx="19">
                  <c:v>0.83142361327053949</c:v>
                </c:pt>
                <c:pt idx="20">
                  <c:v>0.43380682633159168</c:v>
                </c:pt>
                <c:pt idx="21">
                  <c:v>1.2644805135091646</c:v>
                </c:pt>
                <c:pt idx="22">
                  <c:v>1.0257478101388657</c:v>
                </c:pt>
                <c:pt idx="23">
                  <c:v>1.6404814568954473</c:v>
                </c:pt>
                <c:pt idx="24">
                  <c:v>1.6686201489970021</c:v>
                </c:pt>
                <c:pt idx="25">
                  <c:v>0.89029817600973382</c:v>
                </c:pt>
                <c:pt idx="26">
                  <c:v>-1.3514322506030958</c:v>
                </c:pt>
                <c:pt idx="27">
                  <c:v>0.72082000804536905</c:v>
                </c:pt>
                <c:pt idx="28">
                  <c:v>0.51746217418784102</c:v>
                </c:pt>
                <c:pt idx="29">
                  <c:v>-0.22857085738398925</c:v>
                </c:pt>
                <c:pt idx="30">
                  <c:v>-1.1554013491288633</c:v>
                </c:pt>
                <c:pt idx="31">
                  <c:v>1.0600256702747946</c:v>
                </c:pt>
                <c:pt idx="32">
                  <c:v>0.83351979763197337</c:v>
                </c:pt>
                <c:pt idx="33">
                  <c:v>0.30948955157012126</c:v>
                </c:pt>
                <c:pt idx="34">
                  <c:v>0.50750504629341953</c:v>
                </c:pt>
                <c:pt idx="35">
                  <c:v>1.7242102505381836</c:v>
                </c:pt>
                <c:pt idx="36">
                  <c:v>0.64283691613732308</c:v>
                </c:pt>
                <c:pt idx="37">
                  <c:v>-2.1460352674139176</c:v>
                </c:pt>
                <c:pt idx="38">
                  <c:v>-0.56797179205687709</c:v>
                </c:pt>
                <c:pt idx="39">
                  <c:v>1.2282357146221698</c:v>
                </c:pt>
                <c:pt idx="40">
                  <c:v>2.0542620382720651</c:v>
                </c:pt>
                <c:pt idx="41">
                  <c:v>1.3888363299990845</c:v>
                </c:pt>
                <c:pt idx="42">
                  <c:v>-0.79581880816578443</c:v>
                </c:pt>
                <c:pt idx="43">
                  <c:v>0.70447254852112307</c:v>
                </c:pt>
                <c:pt idx="44">
                  <c:v>0.25726646103038253</c:v>
                </c:pt>
                <c:pt idx="45">
                  <c:v>1.0582244602511919</c:v>
                </c:pt>
                <c:pt idx="46">
                  <c:v>-2.1239209995846577</c:v>
                </c:pt>
                <c:pt idx="47">
                  <c:v>-1.9006892828754303</c:v>
                </c:pt>
                <c:pt idx="48">
                  <c:v>-2.3489996635793489</c:v>
                </c:pt>
                <c:pt idx="49">
                  <c:v>-0.16317423173709436</c:v>
                </c:pt>
                <c:pt idx="50">
                  <c:v>-2.4964306223676327</c:v>
                </c:pt>
                <c:pt idx="51">
                  <c:v>-3.8212133886291308</c:v>
                </c:pt>
                <c:pt idx="52">
                  <c:v>-2.0315810447595593</c:v>
                </c:pt>
                <c:pt idx="53">
                  <c:v>0.62395364893035909</c:v>
                </c:pt>
                <c:pt idx="54">
                  <c:v>-2.0256093431596267</c:v>
                </c:pt>
                <c:pt idx="55">
                  <c:v>-2.116305351233251</c:v>
                </c:pt>
                <c:pt idx="56">
                  <c:v>-2.8365088688299043</c:v>
                </c:pt>
                <c:pt idx="57">
                  <c:v>-2.1342145069201224</c:v>
                </c:pt>
                <c:pt idx="58">
                  <c:v>-2.126949023430269</c:v>
                </c:pt>
                <c:pt idx="59">
                  <c:v>-2.6541525307523388</c:v>
                </c:pt>
                <c:pt idx="60">
                  <c:v>-2.5930761430438811</c:v>
                </c:pt>
                <c:pt idx="61">
                  <c:v>1.8952454430218639</c:v>
                </c:pt>
                <c:pt idx="62">
                  <c:v>-1.0714841264697026</c:v>
                </c:pt>
                <c:pt idx="63">
                  <c:v>-0.36755865310146746</c:v>
                </c:pt>
                <c:pt idx="64">
                  <c:v>0.63910528608528316</c:v>
                </c:pt>
                <c:pt idx="65">
                  <c:v>-1.9039795818935168</c:v>
                </c:pt>
                <c:pt idx="66">
                  <c:v>-1.8441486510037632</c:v>
                </c:pt>
                <c:pt idx="67">
                  <c:v>0.35853058713455349</c:v>
                </c:pt>
                <c:pt idx="68">
                  <c:v>-1.8604022885420215</c:v>
                </c:pt>
                <c:pt idx="69">
                  <c:v>0.40316870057939275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88448"/>
        <c:axId val="211290368"/>
      </c:scatterChart>
      <c:valAx>
        <c:axId val="211288448"/>
        <c:scaling>
          <c:orientation val="minMax"/>
          <c:max val="7"/>
          <c:min val="-6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F1 (46.78 %)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1290368"/>
        <c:crosses val="autoZero"/>
        <c:crossBetween val="midCat"/>
        <c:majorUnit val="1"/>
      </c:valAx>
      <c:valAx>
        <c:axId val="211290368"/>
        <c:scaling>
          <c:orientation val="minMax"/>
          <c:max val="6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F2 (22.68 %)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1288448"/>
        <c:crosses val="autoZero"/>
        <c:crossBetween val="midCat"/>
        <c:majorUnit val="1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Observations (axes F1 and F3: 56.22 %)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GB"/>
                      <a:t>Obs1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GB"/>
                      <a:t>Obs2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GB"/>
                      <a:t>Obs3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GB"/>
                      <a:t>Obs4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GB"/>
                      <a:t>Obs5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GB"/>
                      <a:t>Obs6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GB"/>
                      <a:t>Obs7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GB"/>
                      <a:t>Obs8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GB"/>
                      <a:t>Obs9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GB"/>
                      <a:t>Obs10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GB"/>
                      <a:t>Obs11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GB"/>
                      <a:t>Obs12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GB"/>
                      <a:t>Obs13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GB"/>
                      <a:t>Obs14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GB"/>
                      <a:t>Obs15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GB"/>
                      <a:t>Obs16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GB"/>
                      <a:t>Obs17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GB"/>
                      <a:t>Obs18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GB"/>
                      <a:t>Obs19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GB"/>
                      <a:t>Obs20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GB"/>
                      <a:t>Obs21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GB"/>
                      <a:t>Obs22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GB"/>
                      <a:t>Obs23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GB"/>
                      <a:t>Obs24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GB"/>
                      <a:t>Obs25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GB"/>
                      <a:t>Obs26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GB"/>
                      <a:t>Obs27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GB"/>
                      <a:t>Obs28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GB"/>
                      <a:t>Obs29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GB"/>
                      <a:t>Obs30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GB"/>
                      <a:t>Obs31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GB"/>
                      <a:t>Obs32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GB"/>
                      <a:t>Obs33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GB"/>
                      <a:t>Obs34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GB"/>
                      <a:t>Obs35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/>
                  <a:lstStyle/>
                  <a:p>
                    <a:r>
                      <a:rPr lang="en-GB"/>
                      <a:t>Obs36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GB"/>
                      <a:t>Obs37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r>
                      <a:rPr lang="en-GB"/>
                      <a:t>Obs38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r>
                      <a:rPr lang="en-GB"/>
                      <a:t>Obs39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rich>
                  <a:bodyPr/>
                  <a:lstStyle/>
                  <a:p>
                    <a:r>
                      <a:rPr lang="en-GB"/>
                      <a:t>Obs40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rich>
                  <a:bodyPr/>
                  <a:lstStyle/>
                  <a:p>
                    <a:r>
                      <a:rPr lang="en-GB"/>
                      <a:t>Obs41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rich>
                  <a:bodyPr/>
                  <a:lstStyle/>
                  <a:p>
                    <a:r>
                      <a:rPr lang="en-GB"/>
                      <a:t>Obs42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rich>
                  <a:bodyPr/>
                  <a:lstStyle/>
                  <a:p>
                    <a:r>
                      <a:rPr lang="en-GB"/>
                      <a:t>Obs43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rich>
                  <a:bodyPr/>
                  <a:lstStyle/>
                  <a:p>
                    <a:r>
                      <a:rPr lang="en-GB"/>
                      <a:t>Obs44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rich>
                  <a:bodyPr/>
                  <a:lstStyle/>
                  <a:p>
                    <a:r>
                      <a:rPr lang="en-GB"/>
                      <a:t>Obs45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rich>
                  <a:bodyPr/>
                  <a:lstStyle/>
                  <a:p>
                    <a:r>
                      <a:rPr lang="en-GB"/>
                      <a:t>Obs46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rich>
                  <a:bodyPr/>
                  <a:lstStyle/>
                  <a:p>
                    <a:r>
                      <a:rPr lang="en-GB"/>
                      <a:t>Obs47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rich>
                  <a:bodyPr/>
                  <a:lstStyle/>
                  <a:p>
                    <a:r>
                      <a:rPr lang="en-GB"/>
                      <a:t>Obs48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rich>
                  <a:bodyPr/>
                  <a:lstStyle/>
                  <a:p>
                    <a:r>
                      <a:rPr lang="en-GB"/>
                      <a:t>Obs49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rich>
                  <a:bodyPr/>
                  <a:lstStyle/>
                  <a:p>
                    <a:r>
                      <a:rPr lang="en-GB"/>
                      <a:t>Obs50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rich>
                  <a:bodyPr/>
                  <a:lstStyle/>
                  <a:p>
                    <a:r>
                      <a:rPr lang="en-GB"/>
                      <a:t>Obs51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rich>
                  <a:bodyPr/>
                  <a:lstStyle/>
                  <a:p>
                    <a:r>
                      <a:rPr lang="en-GB"/>
                      <a:t>Obs52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rich>
                  <a:bodyPr/>
                  <a:lstStyle/>
                  <a:p>
                    <a:r>
                      <a:rPr lang="en-GB"/>
                      <a:t>Obs53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rich>
                  <a:bodyPr/>
                  <a:lstStyle/>
                  <a:p>
                    <a:r>
                      <a:rPr lang="en-GB"/>
                      <a:t>Obs54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rich>
                  <a:bodyPr/>
                  <a:lstStyle/>
                  <a:p>
                    <a:r>
                      <a:rPr lang="en-GB"/>
                      <a:t>Obs55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rich>
                  <a:bodyPr/>
                  <a:lstStyle/>
                  <a:p>
                    <a:r>
                      <a:rPr lang="en-GB"/>
                      <a:t>Obs56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rich>
                  <a:bodyPr/>
                  <a:lstStyle/>
                  <a:p>
                    <a:r>
                      <a:rPr lang="en-GB"/>
                      <a:t>Obs57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rich>
                  <a:bodyPr/>
                  <a:lstStyle/>
                  <a:p>
                    <a:r>
                      <a:rPr lang="en-GB"/>
                      <a:t>Obs58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rich>
                  <a:bodyPr/>
                  <a:lstStyle/>
                  <a:p>
                    <a:r>
                      <a:rPr lang="en-GB"/>
                      <a:t>Obs59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GB"/>
                      <a:t>Obs60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rich>
                  <a:bodyPr/>
                  <a:lstStyle/>
                  <a:p>
                    <a:r>
                      <a:rPr lang="en-GB"/>
                      <a:t>Obs61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rich>
                  <a:bodyPr/>
                  <a:lstStyle/>
                  <a:p>
                    <a:r>
                      <a:rPr lang="en-GB"/>
                      <a:t>Obs62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rich>
                  <a:bodyPr/>
                  <a:lstStyle/>
                  <a:p>
                    <a:r>
                      <a:rPr lang="en-GB"/>
                      <a:t>Obs63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rich>
                  <a:bodyPr/>
                  <a:lstStyle/>
                  <a:p>
                    <a:r>
                      <a:rPr lang="en-GB"/>
                      <a:t>Obs64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rich>
                  <a:bodyPr/>
                  <a:lstStyle/>
                  <a:p>
                    <a:r>
                      <a:rPr lang="en-GB"/>
                      <a:t>Obs65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rich>
                  <a:bodyPr/>
                  <a:lstStyle/>
                  <a:p>
                    <a:r>
                      <a:rPr lang="en-GB"/>
                      <a:t>Obs66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rich>
                  <a:bodyPr/>
                  <a:lstStyle/>
                  <a:p>
                    <a:r>
                      <a:rPr lang="en-GB"/>
                      <a:t>Obs67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rich>
                  <a:bodyPr/>
                  <a:lstStyle/>
                  <a:p>
                    <a:r>
                      <a:rPr lang="en-GB"/>
                      <a:t>Obs68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/>
              <c:tx>
                <c:rich>
                  <a:bodyPr/>
                  <a:lstStyle/>
                  <a:p>
                    <a:r>
                      <a:rPr lang="en-GB"/>
                      <a:t>Obs69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rich>
                  <a:bodyPr/>
                  <a:lstStyle/>
                  <a:p>
                    <a:r>
                      <a:rPr lang="en-GB"/>
                      <a:t>Obs70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'[1]PCA-combined sterics and flexi'!$C$178:$C$247</c:f>
              <c:numCache>
                <c:formatCode>0.000</c:formatCode>
                <c:ptCount val="70"/>
                <c:pt idx="0">
                  <c:v>-1.22816416756242</c:v>
                </c:pt>
                <c:pt idx="1">
                  <c:v>-1.9739424999845063</c:v>
                </c:pt>
                <c:pt idx="2">
                  <c:v>6.0033475691353395</c:v>
                </c:pt>
                <c:pt idx="3">
                  <c:v>6.8308809009981051</c:v>
                </c:pt>
                <c:pt idx="4">
                  <c:v>4.0574096113587785</c:v>
                </c:pt>
                <c:pt idx="5">
                  <c:v>1.2768389936916786</c:v>
                </c:pt>
                <c:pt idx="6">
                  <c:v>2.5791164573690617</c:v>
                </c:pt>
                <c:pt idx="7">
                  <c:v>1.9458598773088778</c:v>
                </c:pt>
                <c:pt idx="8">
                  <c:v>3.829274868075041</c:v>
                </c:pt>
                <c:pt idx="9">
                  <c:v>3.290800102258066</c:v>
                </c:pt>
                <c:pt idx="10">
                  <c:v>2.7568155954410689</c:v>
                </c:pt>
                <c:pt idx="11">
                  <c:v>1.8365809277072718</c:v>
                </c:pt>
                <c:pt idx="12">
                  <c:v>1.7708699420948835</c:v>
                </c:pt>
                <c:pt idx="13">
                  <c:v>2.3605654866508221</c:v>
                </c:pt>
                <c:pt idx="14">
                  <c:v>9.6491686039996055E-2</c:v>
                </c:pt>
                <c:pt idx="15">
                  <c:v>-4.3502498478228411</c:v>
                </c:pt>
                <c:pt idx="16">
                  <c:v>-4.5251385832062674</c:v>
                </c:pt>
                <c:pt idx="17">
                  <c:v>-3.6348746185435736</c:v>
                </c:pt>
                <c:pt idx="18">
                  <c:v>-4.2121560774308549</c:v>
                </c:pt>
                <c:pt idx="19">
                  <c:v>-4.8820858265452944</c:v>
                </c:pt>
                <c:pt idx="20">
                  <c:v>-4.0564443602364291</c:v>
                </c:pt>
                <c:pt idx="21">
                  <c:v>-3.9391107907922334</c:v>
                </c:pt>
                <c:pt idx="22">
                  <c:v>-4.5811546041090416</c:v>
                </c:pt>
                <c:pt idx="23">
                  <c:v>-4.0849475751019</c:v>
                </c:pt>
                <c:pt idx="24">
                  <c:v>-3.6321507505386705</c:v>
                </c:pt>
                <c:pt idx="25">
                  <c:v>1.7898462057662345</c:v>
                </c:pt>
                <c:pt idx="26">
                  <c:v>-0.18689318471408048</c:v>
                </c:pt>
                <c:pt idx="27">
                  <c:v>-0.22913954611591569</c:v>
                </c:pt>
                <c:pt idx="28">
                  <c:v>0.74717819776767247</c:v>
                </c:pt>
                <c:pt idx="29">
                  <c:v>8.3990665719541224E-2</c:v>
                </c:pt>
                <c:pt idx="30">
                  <c:v>0.24910957615970841</c:v>
                </c:pt>
                <c:pt idx="31">
                  <c:v>0.6689950128977612</c:v>
                </c:pt>
                <c:pt idx="32">
                  <c:v>1.4294983370389402</c:v>
                </c:pt>
                <c:pt idx="33">
                  <c:v>0.59488278347229462</c:v>
                </c:pt>
                <c:pt idx="34">
                  <c:v>-0.18063687031218803</c:v>
                </c:pt>
                <c:pt idx="35">
                  <c:v>0.39258112577747767</c:v>
                </c:pt>
                <c:pt idx="36">
                  <c:v>0.62890766147189414</c:v>
                </c:pt>
                <c:pt idx="37">
                  <c:v>-2.8090091229187462E-2</c:v>
                </c:pt>
                <c:pt idx="38">
                  <c:v>0.9884266706477961</c:v>
                </c:pt>
                <c:pt idx="39">
                  <c:v>1.0612144178123504</c:v>
                </c:pt>
                <c:pt idx="40">
                  <c:v>0.60521203084224018</c:v>
                </c:pt>
                <c:pt idx="41">
                  <c:v>1.1984976317524489</c:v>
                </c:pt>
                <c:pt idx="42">
                  <c:v>-0.62006582744918015</c:v>
                </c:pt>
                <c:pt idx="43">
                  <c:v>-0.13312037313655598</c:v>
                </c:pt>
                <c:pt idx="44">
                  <c:v>-0.48790825294067852</c:v>
                </c:pt>
                <c:pt idx="45">
                  <c:v>1.5700818473457952E-2</c:v>
                </c:pt>
                <c:pt idx="46">
                  <c:v>0.32510096383489817</c:v>
                </c:pt>
                <c:pt idx="47">
                  <c:v>3.2283946444344158</c:v>
                </c:pt>
                <c:pt idx="48">
                  <c:v>-0.54351994345932753</c:v>
                </c:pt>
                <c:pt idx="49">
                  <c:v>-0.34787150043095849</c:v>
                </c:pt>
                <c:pt idx="50">
                  <c:v>-0.39903798695233</c:v>
                </c:pt>
                <c:pt idx="51">
                  <c:v>-1.0855395094910882</c:v>
                </c:pt>
                <c:pt idx="52">
                  <c:v>-0.72310513647841512</c:v>
                </c:pt>
                <c:pt idx="53">
                  <c:v>0.37644553479494935</c:v>
                </c:pt>
                <c:pt idx="54">
                  <c:v>0.65475480021306542</c:v>
                </c:pt>
                <c:pt idx="55">
                  <c:v>-0.16848027380016925</c:v>
                </c:pt>
                <c:pt idx="56">
                  <c:v>1.0534785610289492</c:v>
                </c:pt>
                <c:pt idx="57">
                  <c:v>-0.35445213137387216</c:v>
                </c:pt>
                <c:pt idx="58">
                  <c:v>-1.3138888275777272E-2</c:v>
                </c:pt>
                <c:pt idx="59">
                  <c:v>-0.46815627121115411</c:v>
                </c:pt>
                <c:pt idx="60">
                  <c:v>-3.4154537604240372E-2</c:v>
                </c:pt>
                <c:pt idx="61">
                  <c:v>1.7053563981903732</c:v>
                </c:pt>
                <c:pt idx="62">
                  <c:v>0.68340279958718153</c:v>
                </c:pt>
                <c:pt idx="63">
                  <c:v>3.100129949385245</c:v>
                </c:pt>
                <c:pt idx="64">
                  <c:v>-1.5344890295779039</c:v>
                </c:pt>
                <c:pt idx="65">
                  <c:v>-1.9895835780917688</c:v>
                </c:pt>
                <c:pt idx="66">
                  <c:v>-1.5898838582617432</c:v>
                </c:pt>
                <c:pt idx="67">
                  <c:v>-1.0570403550339564</c:v>
                </c:pt>
                <c:pt idx="68">
                  <c:v>-1.2516295432350515</c:v>
                </c:pt>
                <c:pt idx="69">
                  <c:v>-1.6896004141483894</c:v>
                </c:pt>
              </c:numCache>
            </c:numRef>
          </c:xVal>
          <c:yVal>
            <c:numRef>
              <c:f>'[1]PCA-combined sterics and flexi'!$E$178:$E$247</c:f>
              <c:numCache>
                <c:formatCode>0.000</c:formatCode>
                <c:ptCount val="70"/>
                <c:pt idx="0">
                  <c:v>4.5102657261032455</c:v>
                </c:pt>
                <c:pt idx="1">
                  <c:v>-0.19113346342103202</c:v>
                </c:pt>
                <c:pt idx="2">
                  <c:v>1.2077003969842715</c:v>
                </c:pt>
                <c:pt idx="3">
                  <c:v>0.70484602319645917</c:v>
                </c:pt>
                <c:pt idx="4">
                  <c:v>-3.44322713459633E-2</c:v>
                </c:pt>
                <c:pt idx="5">
                  <c:v>0.43302040742352482</c:v>
                </c:pt>
                <c:pt idx="6">
                  <c:v>-0.3744150864321778</c:v>
                </c:pt>
                <c:pt idx="7">
                  <c:v>3.5261081675168766</c:v>
                </c:pt>
                <c:pt idx="8">
                  <c:v>-0.63650081087557608</c:v>
                </c:pt>
                <c:pt idx="9">
                  <c:v>-0.52236875672661287</c:v>
                </c:pt>
                <c:pt idx="10">
                  <c:v>-0.17564076245470162</c:v>
                </c:pt>
                <c:pt idx="11">
                  <c:v>-0.42896265608453482</c:v>
                </c:pt>
                <c:pt idx="12">
                  <c:v>-0.27630697245612929</c:v>
                </c:pt>
                <c:pt idx="13">
                  <c:v>-0.30123669601587255</c:v>
                </c:pt>
                <c:pt idx="14">
                  <c:v>1.6800589709331197</c:v>
                </c:pt>
                <c:pt idx="15">
                  <c:v>-0.10746873608331833</c:v>
                </c:pt>
                <c:pt idx="16">
                  <c:v>0.18649769113449949</c:v>
                </c:pt>
                <c:pt idx="17">
                  <c:v>-0.14422743535154606</c:v>
                </c:pt>
                <c:pt idx="18">
                  <c:v>8.1150658826228225E-2</c:v>
                </c:pt>
                <c:pt idx="19">
                  <c:v>-0.11532510357740056</c:v>
                </c:pt>
                <c:pt idx="20">
                  <c:v>-0.10527362590925478</c:v>
                </c:pt>
                <c:pt idx="21">
                  <c:v>1.0680556475001816E-2</c:v>
                </c:pt>
                <c:pt idx="22">
                  <c:v>0.17677464568547779</c:v>
                </c:pt>
                <c:pt idx="23">
                  <c:v>5.0400081089485203E-2</c:v>
                </c:pt>
                <c:pt idx="24">
                  <c:v>1.1809445969356471E-3</c:v>
                </c:pt>
                <c:pt idx="25">
                  <c:v>-0.60685292183631345</c:v>
                </c:pt>
                <c:pt idx="26">
                  <c:v>1.8266802696824065</c:v>
                </c:pt>
                <c:pt idx="27">
                  <c:v>0.87181882033786018</c:v>
                </c:pt>
                <c:pt idx="28">
                  <c:v>-0.5095325980018921</c:v>
                </c:pt>
                <c:pt idx="29">
                  <c:v>-0.74486086223155457</c:v>
                </c:pt>
                <c:pt idx="30">
                  <c:v>1.5631095841728742</c:v>
                </c:pt>
                <c:pt idx="31">
                  <c:v>3.3220349895198771</c:v>
                </c:pt>
                <c:pt idx="32">
                  <c:v>-0.46203759376280895</c:v>
                </c:pt>
                <c:pt idx="33">
                  <c:v>-7.9758447010804631E-2</c:v>
                </c:pt>
                <c:pt idx="34">
                  <c:v>0.16866066274823369</c:v>
                </c:pt>
                <c:pt idx="35">
                  <c:v>-0.24569501438021801</c:v>
                </c:pt>
                <c:pt idx="36">
                  <c:v>-0.55924361349726637</c:v>
                </c:pt>
                <c:pt idx="37">
                  <c:v>0.38659241384732917</c:v>
                </c:pt>
                <c:pt idx="38">
                  <c:v>-0.75302326010739939</c:v>
                </c:pt>
                <c:pt idx="39">
                  <c:v>-3.1772731138068361E-2</c:v>
                </c:pt>
                <c:pt idx="40">
                  <c:v>-6.8644989035102605E-2</c:v>
                </c:pt>
                <c:pt idx="41">
                  <c:v>-0.28074787038793803</c:v>
                </c:pt>
                <c:pt idx="42">
                  <c:v>-1.2083735733548198</c:v>
                </c:pt>
                <c:pt idx="43">
                  <c:v>0.43596501432925122</c:v>
                </c:pt>
                <c:pt idx="44">
                  <c:v>-0.11205087014531119</c:v>
                </c:pt>
                <c:pt idx="45">
                  <c:v>-0.32642291746439311</c:v>
                </c:pt>
                <c:pt idx="46">
                  <c:v>-0.84220723346519533</c:v>
                </c:pt>
                <c:pt idx="47">
                  <c:v>-1.762297096144088</c:v>
                </c:pt>
                <c:pt idx="48">
                  <c:v>-0.32637511293585814</c:v>
                </c:pt>
                <c:pt idx="49">
                  <c:v>-3.6380668874314966E-2</c:v>
                </c:pt>
                <c:pt idx="50">
                  <c:v>0.73300765225811471</c:v>
                </c:pt>
                <c:pt idx="51">
                  <c:v>0.67972959242669317</c:v>
                </c:pt>
                <c:pt idx="52">
                  <c:v>1.2723663192518686</c:v>
                </c:pt>
                <c:pt idx="53">
                  <c:v>-0.16043070283110525</c:v>
                </c:pt>
                <c:pt idx="54">
                  <c:v>-0.97118928784965652</c:v>
                </c:pt>
                <c:pt idx="55">
                  <c:v>-0.74699698638120193</c:v>
                </c:pt>
                <c:pt idx="56">
                  <c:v>-1.5833025157730336</c:v>
                </c:pt>
                <c:pt idx="57">
                  <c:v>-0.65152967112252458</c:v>
                </c:pt>
                <c:pt idx="58">
                  <c:v>-0.57186545412558354</c:v>
                </c:pt>
                <c:pt idx="59">
                  <c:v>0.75619303009564398</c:v>
                </c:pt>
                <c:pt idx="60">
                  <c:v>-0.73676858522997535</c:v>
                </c:pt>
                <c:pt idx="61">
                  <c:v>-0.44315332220540432</c:v>
                </c:pt>
                <c:pt idx="62">
                  <c:v>-0.23399514039148225</c:v>
                </c:pt>
                <c:pt idx="63">
                  <c:v>-0.83872384661802346</c:v>
                </c:pt>
                <c:pt idx="64">
                  <c:v>-0.64169763009976011</c:v>
                </c:pt>
                <c:pt idx="65">
                  <c:v>-1.0164434958233837</c:v>
                </c:pt>
                <c:pt idx="66">
                  <c:v>-0.76623837977189713</c:v>
                </c:pt>
                <c:pt idx="67">
                  <c:v>-0.69592629640531345</c:v>
                </c:pt>
                <c:pt idx="68">
                  <c:v>-1.0154614979241432</c:v>
                </c:pt>
                <c:pt idx="69">
                  <c:v>-1.1415500555752718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70656"/>
        <c:axId val="223310976"/>
      </c:scatterChart>
      <c:valAx>
        <c:axId val="211270656"/>
        <c:scaling>
          <c:orientation val="minMax"/>
          <c:max val="8"/>
          <c:min val="-6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F1 (46.78 %)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3310976"/>
        <c:crosses val="autoZero"/>
        <c:crossBetween val="midCat"/>
        <c:majorUnit val="2"/>
      </c:valAx>
      <c:valAx>
        <c:axId val="223310976"/>
        <c:scaling>
          <c:orientation val="minMax"/>
          <c:max val="6"/>
          <c:min val="-4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F3 (9.44 %)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1270656"/>
        <c:crosses val="autoZero"/>
        <c:crossBetween val="midCat"/>
        <c:majorUnit val="2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Observations (axes F2 and F3: 32.12 %)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GB"/>
                      <a:t>Obs1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GB"/>
                      <a:t>Obs2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GB"/>
                      <a:t>Obs3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GB"/>
                      <a:t>Obs4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GB"/>
                      <a:t>Obs5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GB"/>
                      <a:t>Obs6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GB"/>
                      <a:t>Obs7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GB"/>
                      <a:t>Obs8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GB"/>
                      <a:t>Obs9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GB"/>
                      <a:t>Obs10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GB"/>
                      <a:t>Obs11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GB"/>
                      <a:t>Obs12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GB"/>
                      <a:t>Obs13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GB"/>
                      <a:t>Obs14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GB"/>
                      <a:t>Obs15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GB"/>
                      <a:t>Obs16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GB"/>
                      <a:t>Obs17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GB"/>
                      <a:t>Obs18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GB"/>
                      <a:t>Obs19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GB"/>
                      <a:t>Obs20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GB"/>
                      <a:t>Obs21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GB"/>
                      <a:t>Obs22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GB"/>
                      <a:t>Obs23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GB"/>
                      <a:t>Obs24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GB"/>
                      <a:t>Obs25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GB"/>
                      <a:t>Obs26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GB"/>
                      <a:t>Obs27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GB"/>
                      <a:t>Obs28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GB"/>
                      <a:t>Obs29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GB"/>
                      <a:t>Obs30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GB"/>
                      <a:t>Obs31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GB"/>
                      <a:t>Obs32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GB"/>
                      <a:t>Obs33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GB"/>
                      <a:t>Obs34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GB"/>
                      <a:t>Obs35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/>
                  <a:lstStyle/>
                  <a:p>
                    <a:r>
                      <a:rPr lang="en-GB"/>
                      <a:t>Obs36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GB"/>
                      <a:t>Obs37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r>
                      <a:rPr lang="en-GB"/>
                      <a:t>Obs38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r>
                      <a:rPr lang="en-GB"/>
                      <a:t>Obs39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rich>
                  <a:bodyPr/>
                  <a:lstStyle/>
                  <a:p>
                    <a:r>
                      <a:rPr lang="en-GB"/>
                      <a:t>Obs40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rich>
                  <a:bodyPr/>
                  <a:lstStyle/>
                  <a:p>
                    <a:r>
                      <a:rPr lang="en-GB"/>
                      <a:t>Obs41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rich>
                  <a:bodyPr/>
                  <a:lstStyle/>
                  <a:p>
                    <a:r>
                      <a:rPr lang="en-GB"/>
                      <a:t>Obs42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rich>
                  <a:bodyPr/>
                  <a:lstStyle/>
                  <a:p>
                    <a:r>
                      <a:rPr lang="en-GB"/>
                      <a:t>Obs43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rich>
                  <a:bodyPr/>
                  <a:lstStyle/>
                  <a:p>
                    <a:r>
                      <a:rPr lang="en-GB"/>
                      <a:t>Obs44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rich>
                  <a:bodyPr/>
                  <a:lstStyle/>
                  <a:p>
                    <a:r>
                      <a:rPr lang="en-GB"/>
                      <a:t>Obs45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rich>
                  <a:bodyPr/>
                  <a:lstStyle/>
                  <a:p>
                    <a:r>
                      <a:rPr lang="en-GB"/>
                      <a:t>Obs46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rich>
                  <a:bodyPr/>
                  <a:lstStyle/>
                  <a:p>
                    <a:r>
                      <a:rPr lang="en-GB"/>
                      <a:t>Obs47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rich>
                  <a:bodyPr/>
                  <a:lstStyle/>
                  <a:p>
                    <a:r>
                      <a:rPr lang="en-GB"/>
                      <a:t>Obs48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rich>
                  <a:bodyPr/>
                  <a:lstStyle/>
                  <a:p>
                    <a:r>
                      <a:rPr lang="en-GB"/>
                      <a:t>Obs49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rich>
                  <a:bodyPr/>
                  <a:lstStyle/>
                  <a:p>
                    <a:r>
                      <a:rPr lang="en-GB"/>
                      <a:t>Obs50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rich>
                  <a:bodyPr/>
                  <a:lstStyle/>
                  <a:p>
                    <a:r>
                      <a:rPr lang="en-GB"/>
                      <a:t>Obs51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rich>
                  <a:bodyPr/>
                  <a:lstStyle/>
                  <a:p>
                    <a:r>
                      <a:rPr lang="en-GB"/>
                      <a:t>Obs52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rich>
                  <a:bodyPr/>
                  <a:lstStyle/>
                  <a:p>
                    <a:r>
                      <a:rPr lang="en-GB"/>
                      <a:t>Obs53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rich>
                  <a:bodyPr/>
                  <a:lstStyle/>
                  <a:p>
                    <a:r>
                      <a:rPr lang="en-GB"/>
                      <a:t>Obs54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rich>
                  <a:bodyPr/>
                  <a:lstStyle/>
                  <a:p>
                    <a:r>
                      <a:rPr lang="en-GB"/>
                      <a:t>Obs55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rich>
                  <a:bodyPr/>
                  <a:lstStyle/>
                  <a:p>
                    <a:r>
                      <a:rPr lang="en-GB"/>
                      <a:t>Obs56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rich>
                  <a:bodyPr/>
                  <a:lstStyle/>
                  <a:p>
                    <a:r>
                      <a:rPr lang="en-GB"/>
                      <a:t>Obs57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rich>
                  <a:bodyPr/>
                  <a:lstStyle/>
                  <a:p>
                    <a:r>
                      <a:rPr lang="en-GB"/>
                      <a:t>Obs58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rich>
                  <a:bodyPr/>
                  <a:lstStyle/>
                  <a:p>
                    <a:r>
                      <a:rPr lang="en-GB"/>
                      <a:t>Obs59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rich>
                  <a:bodyPr/>
                  <a:lstStyle/>
                  <a:p>
                    <a:r>
                      <a:rPr lang="en-GB"/>
                      <a:t>Obs60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rich>
                  <a:bodyPr/>
                  <a:lstStyle/>
                  <a:p>
                    <a:r>
                      <a:rPr lang="en-GB"/>
                      <a:t>Obs61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rich>
                  <a:bodyPr/>
                  <a:lstStyle/>
                  <a:p>
                    <a:r>
                      <a:rPr lang="en-GB"/>
                      <a:t>Obs62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rich>
                  <a:bodyPr/>
                  <a:lstStyle/>
                  <a:p>
                    <a:r>
                      <a:rPr lang="en-GB"/>
                      <a:t>Obs63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rich>
                  <a:bodyPr/>
                  <a:lstStyle/>
                  <a:p>
                    <a:r>
                      <a:rPr lang="en-GB"/>
                      <a:t>Obs64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rich>
                  <a:bodyPr/>
                  <a:lstStyle/>
                  <a:p>
                    <a:r>
                      <a:rPr lang="en-GB"/>
                      <a:t>Obs65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rich>
                  <a:bodyPr/>
                  <a:lstStyle/>
                  <a:p>
                    <a:r>
                      <a:rPr lang="en-GB"/>
                      <a:t>Obs66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rich>
                  <a:bodyPr/>
                  <a:lstStyle/>
                  <a:p>
                    <a:r>
                      <a:rPr lang="en-GB"/>
                      <a:t>Obs67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rich>
                  <a:bodyPr/>
                  <a:lstStyle/>
                  <a:p>
                    <a:r>
                      <a:rPr lang="en-GB"/>
                      <a:t>Obs68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/>
              <c:tx>
                <c:rich>
                  <a:bodyPr/>
                  <a:lstStyle/>
                  <a:p>
                    <a:r>
                      <a:rPr lang="en-GB"/>
                      <a:t>Obs69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rich>
                  <a:bodyPr/>
                  <a:lstStyle/>
                  <a:p>
                    <a:r>
                      <a:rPr lang="en-GB"/>
                      <a:t>Obs70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'[1]PCA-combined sterics and flexi'!$D$178:$D$247</c:f>
              <c:numCache>
                <c:formatCode>0.000</c:formatCode>
                <c:ptCount val="70"/>
                <c:pt idx="0">
                  <c:v>-1.0616398329436179</c:v>
                </c:pt>
                <c:pt idx="1">
                  <c:v>0.90682579460278001</c:v>
                </c:pt>
                <c:pt idx="2">
                  <c:v>3.0677449418624008</c:v>
                </c:pt>
                <c:pt idx="3">
                  <c:v>0.43585854840489768</c:v>
                </c:pt>
                <c:pt idx="4">
                  <c:v>2.8440694406120404</c:v>
                </c:pt>
                <c:pt idx="5">
                  <c:v>-2.2862857014964613</c:v>
                </c:pt>
                <c:pt idx="6">
                  <c:v>1.1786535114809846</c:v>
                </c:pt>
                <c:pt idx="7">
                  <c:v>-1.3560113689929048</c:v>
                </c:pt>
                <c:pt idx="8">
                  <c:v>1.1520053461858906</c:v>
                </c:pt>
                <c:pt idx="9">
                  <c:v>1.1402902367698708</c:v>
                </c:pt>
                <c:pt idx="10">
                  <c:v>1.9297980376488102</c:v>
                </c:pt>
                <c:pt idx="11">
                  <c:v>1.3295173788650481</c:v>
                </c:pt>
                <c:pt idx="12">
                  <c:v>0.97298428082274047</c:v>
                </c:pt>
                <c:pt idx="13">
                  <c:v>1.2137250853641681</c:v>
                </c:pt>
                <c:pt idx="14">
                  <c:v>-0.77904558991770223</c:v>
                </c:pt>
                <c:pt idx="15">
                  <c:v>2.1255821140132327</c:v>
                </c:pt>
                <c:pt idx="16">
                  <c:v>2.8733344624126151</c:v>
                </c:pt>
                <c:pt idx="17">
                  <c:v>2.6357678458355793</c:v>
                </c:pt>
                <c:pt idx="18">
                  <c:v>1.6604249168561307</c:v>
                </c:pt>
                <c:pt idx="19">
                  <c:v>0.83142361327053949</c:v>
                </c:pt>
                <c:pt idx="20">
                  <c:v>0.43380682633159168</c:v>
                </c:pt>
                <c:pt idx="21">
                  <c:v>1.2644805135091646</c:v>
                </c:pt>
                <c:pt idx="22">
                  <c:v>1.0257478101388657</c:v>
                </c:pt>
                <c:pt idx="23">
                  <c:v>1.6404814568954473</c:v>
                </c:pt>
                <c:pt idx="24">
                  <c:v>1.6686201489970021</c:v>
                </c:pt>
                <c:pt idx="25">
                  <c:v>0.89029817600973382</c:v>
                </c:pt>
                <c:pt idx="26">
                  <c:v>-1.3514322506030958</c:v>
                </c:pt>
                <c:pt idx="27">
                  <c:v>0.72082000804536905</c:v>
                </c:pt>
                <c:pt idx="28">
                  <c:v>0.51746217418784102</c:v>
                </c:pt>
                <c:pt idx="29">
                  <c:v>-0.22857085738398925</c:v>
                </c:pt>
                <c:pt idx="30">
                  <c:v>-1.1554013491288633</c:v>
                </c:pt>
                <c:pt idx="31">
                  <c:v>1.0600256702747946</c:v>
                </c:pt>
                <c:pt idx="32">
                  <c:v>0.83351979763197337</c:v>
                </c:pt>
                <c:pt idx="33">
                  <c:v>0.30948955157012126</c:v>
                </c:pt>
                <c:pt idx="34">
                  <c:v>0.50750504629341953</c:v>
                </c:pt>
                <c:pt idx="35">
                  <c:v>1.7242102505381836</c:v>
                </c:pt>
                <c:pt idx="36">
                  <c:v>0.64283691613732308</c:v>
                </c:pt>
                <c:pt idx="37">
                  <c:v>-2.1460352674139176</c:v>
                </c:pt>
                <c:pt idx="38">
                  <c:v>-0.56797179205687709</c:v>
                </c:pt>
                <c:pt idx="39">
                  <c:v>1.2282357146221698</c:v>
                </c:pt>
                <c:pt idx="40">
                  <c:v>2.0542620382720651</c:v>
                </c:pt>
                <c:pt idx="41">
                  <c:v>1.3888363299990845</c:v>
                </c:pt>
                <c:pt idx="42">
                  <c:v>-0.79581880816578443</c:v>
                </c:pt>
                <c:pt idx="43">
                  <c:v>0.70447254852112307</c:v>
                </c:pt>
                <c:pt idx="44">
                  <c:v>0.25726646103038253</c:v>
                </c:pt>
                <c:pt idx="45">
                  <c:v>1.0582244602511919</c:v>
                </c:pt>
                <c:pt idx="46">
                  <c:v>-2.1239209995846577</c:v>
                </c:pt>
                <c:pt idx="47">
                  <c:v>-1.9006892828754303</c:v>
                </c:pt>
                <c:pt idx="48">
                  <c:v>-2.3489996635793489</c:v>
                </c:pt>
                <c:pt idx="49">
                  <c:v>-0.16317423173709436</c:v>
                </c:pt>
                <c:pt idx="50">
                  <c:v>-2.4964306223676327</c:v>
                </c:pt>
                <c:pt idx="51">
                  <c:v>-3.8212133886291308</c:v>
                </c:pt>
                <c:pt idx="52">
                  <c:v>-2.0315810447595593</c:v>
                </c:pt>
                <c:pt idx="53">
                  <c:v>0.62395364893035909</c:v>
                </c:pt>
                <c:pt idx="54">
                  <c:v>-2.0256093431596267</c:v>
                </c:pt>
                <c:pt idx="55">
                  <c:v>-2.116305351233251</c:v>
                </c:pt>
                <c:pt idx="56">
                  <c:v>-2.8365088688299043</c:v>
                </c:pt>
                <c:pt idx="57">
                  <c:v>-2.1342145069201224</c:v>
                </c:pt>
                <c:pt idx="58">
                  <c:v>-2.126949023430269</c:v>
                </c:pt>
                <c:pt idx="59">
                  <c:v>-2.6541525307523388</c:v>
                </c:pt>
                <c:pt idx="60">
                  <c:v>-2.5930761430438811</c:v>
                </c:pt>
                <c:pt idx="61">
                  <c:v>1.8952454430218639</c:v>
                </c:pt>
                <c:pt idx="62">
                  <c:v>-1.0714841264697026</c:v>
                </c:pt>
                <c:pt idx="63">
                  <c:v>-0.36755865310146746</c:v>
                </c:pt>
                <c:pt idx="64">
                  <c:v>0.63910528608528316</c:v>
                </c:pt>
                <c:pt idx="65">
                  <c:v>-1.9039795818935168</c:v>
                </c:pt>
                <c:pt idx="66">
                  <c:v>-1.8441486510037632</c:v>
                </c:pt>
                <c:pt idx="67">
                  <c:v>0.35853058713455349</c:v>
                </c:pt>
                <c:pt idx="68">
                  <c:v>-1.8604022885420215</c:v>
                </c:pt>
                <c:pt idx="69">
                  <c:v>0.40316870057939275</c:v>
                </c:pt>
              </c:numCache>
            </c:numRef>
          </c:xVal>
          <c:yVal>
            <c:numRef>
              <c:f>'[1]PCA-combined sterics and flexi'!$E$178:$E$247</c:f>
              <c:numCache>
                <c:formatCode>0.000</c:formatCode>
                <c:ptCount val="70"/>
                <c:pt idx="0">
                  <c:v>4.5102657261032455</c:v>
                </c:pt>
                <c:pt idx="1">
                  <c:v>-0.19113346342103202</c:v>
                </c:pt>
                <c:pt idx="2">
                  <c:v>1.2077003969842715</c:v>
                </c:pt>
                <c:pt idx="3">
                  <c:v>0.70484602319645917</c:v>
                </c:pt>
                <c:pt idx="4">
                  <c:v>-3.44322713459633E-2</c:v>
                </c:pt>
                <c:pt idx="5">
                  <c:v>0.43302040742352482</c:v>
                </c:pt>
                <c:pt idx="6">
                  <c:v>-0.3744150864321778</c:v>
                </c:pt>
                <c:pt idx="7">
                  <c:v>3.5261081675168766</c:v>
                </c:pt>
                <c:pt idx="8">
                  <c:v>-0.63650081087557608</c:v>
                </c:pt>
                <c:pt idx="9">
                  <c:v>-0.52236875672661287</c:v>
                </c:pt>
                <c:pt idx="10">
                  <c:v>-0.17564076245470162</c:v>
                </c:pt>
                <c:pt idx="11">
                  <c:v>-0.42896265608453482</c:v>
                </c:pt>
                <c:pt idx="12">
                  <c:v>-0.27630697245612929</c:v>
                </c:pt>
                <c:pt idx="13">
                  <c:v>-0.30123669601587255</c:v>
                </c:pt>
                <c:pt idx="14">
                  <c:v>1.6800589709331197</c:v>
                </c:pt>
                <c:pt idx="15">
                  <c:v>-0.10746873608331833</c:v>
                </c:pt>
                <c:pt idx="16">
                  <c:v>0.18649769113449949</c:v>
                </c:pt>
                <c:pt idx="17">
                  <c:v>-0.14422743535154606</c:v>
                </c:pt>
                <c:pt idx="18">
                  <c:v>8.1150658826228225E-2</c:v>
                </c:pt>
                <c:pt idx="19">
                  <c:v>-0.11532510357740056</c:v>
                </c:pt>
                <c:pt idx="20">
                  <c:v>-0.10527362590925478</c:v>
                </c:pt>
                <c:pt idx="21">
                  <c:v>1.0680556475001816E-2</c:v>
                </c:pt>
                <c:pt idx="22">
                  <c:v>0.17677464568547779</c:v>
                </c:pt>
                <c:pt idx="23">
                  <c:v>5.0400081089485203E-2</c:v>
                </c:pt>
                <c:pt idx="24">
                  <c:v>1.1809445969356471E-3</c:v>
                </c:pt>
                <c:pt idx="25">
                  <c:v>-0.60685292183631345</c:v>
                </c:pt>
                <c:pt idx="26">
                  <c:v>1.8266802696824065</c:v>
                </c:pt>
                <c:pt idx="27">
                  <c:v>0.87181882033786018</c:v>
                </c:pt>
                <c:pt idx="28">
                  <c:v>-0.5095325980018921</c:v>
                </c:pt>
                <c:pt idx="29">
                  <c:v>-0.74486086223155457</c:v>
                </c:pt>
                <c:pt idx="30">
                  <c:v>1.5631095841728742</c:v>
                </c:pt>
                <c:pt idx="31">
                  <c:v>3.3220349895198771</c:v>
                </c:pt>
                <c:pt idx="32">
                  <c:v>-0.46203759376280895</c:v>
                </c:pt>
                <c:pt idx="33">
                  <c:v>-7.9758447010804631E-2</c:v>
                </c:pt>
                <c:pt idx="34">
                  <c:v>0.16866066274823369</c:v>
                </c:pt>
                <c:pt idx="35">
                  <c:v>-0.24569501438021801</c:v>
                </c:pt>
                <c:pt idx="36">
                  <c:v>-0.55924361349726637</c:v>
                </c:pt>
                <c:pt idx="37">
                  <c:v>0.38659241384732917</c:v>
                </c:pt>
                <c:pt idx="38">
                  <c:v>-0.75302326010739939</c:v>
                </c:pt>
                <c:pt idx="39">
                  <c:v>-3.1772731138068361E-2</c:v>
                </c:pt>
                <c:pt idx="40">
                  <c:v>-6.8644989035102605E-2</c:v>
                </c:pt>
                <c:pt idx="41">
                  <c:v>-0.28074787038793803</c:v>
                </c:pt>
                <c:pt idx="42">
                  <c:v>-1.2083735733548198</c:v>
                </c:pt>
                <c:pt idx="43">
                  <c:v>0.43596501432925122</c:v>
                </c:pt>
                <c:pt idx="44">
                  <c:v>-0.11205087014531119</c:v>
                </c:pt>
                <c:pt idx="45">
                  <c:v>-0.32642291746439311</c:v>
                </c:pt>
                <c:pt idx="46">
                  <c:v>-0.84220723346519533</c:v>
                </c:pt>
                <c:pt idx="47">
                  <c:v>-1.762297096144088</c:v>
                </c:pt>
                <c:pt idx="48">
                  <c:v>-0.32637511293585814</c:v>
                </c:pt>
                <c:pt idx="49">
                  <c:v>-3.6380668874314966E-2</c:v>
                </c:pt>
                <c:pt idx="50">
                  <c:v>0.73300765225811471</c:v>
                </c:pt>
                <c:pt idx="51">
                  <c:v>0.67972959242669317</c:v>
                </c:pt>
                <c:pt idx="52">
                  <c:v>1.2723663192518686</c:v>
                </c:pt>
                <c:pt idx="53">
                  <c:v>-0.16043070283110525</c:v>
                </c:pt>
                <c:pt idx="54">
                  <c:v>-0.97118928784965652</c:v>
                </c:pt>
                <c:pt idx="55">
                  <c:v>-0.74699698638120193</c:v>
                </c:pt>
                <c:pt idx="56">
                  <c:v>-1.5833025157730336</c:v>
                </c:pt>
                <c:pt idx="57">
                  <c:v>-0.65152967112252458</c:v>
                </c:pt>
                <c:pt idx="58">
                  <c:v>-0.57186545412558354</c:v>
                </c:pt>
                <c:pt idx="59">
                  <c:v>0.75619303009564398</c:v>
                </c:pt>
                <c:pt idx="60">
                  <c:v>-0.73676858522997535</c:v>
                </c:pt>
                <c:pt idx="61">
                  <c:v>-0.44315332220540432</c:v>
                </c:pt>
                <c:pt idx="62">
                  <c:v>-0.23399514039148225</c:v>
                </c:pt>
                <c:pt idx="63">
                  <c:v>-0.83872384661802346</c:v>
                </c:pt>
                <c:pt idx="64">
                  <c:v>-0.64169763009976011</c:v>
                </c:pt>
                <c:pt idx="65">
                  <c:v>-1.0164434958233837</c:v>
                </c:pt>
                <c:pt idx="66">
                  <c:v>-0.76623837977189713</c:v>
                </c:pt>
                <c:pt idx="67">
                  <c:v>-0.69592629640531345</c:v>
                </c:pt>
                <c:pt idx="68">
                  <c:v>-1.0154614979241432</c:v>
                </c:pt>
                <c:pt idx="69">
                  <c:v>-1.1415500555752718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8768"/>
        <c:axId val="224755712"/>
      </c:scatterChart>
      <c:valAx>
        <c:axId val="211408768"/>
        <c:scaling>
          <c:orientation val="minMax"/>
          <c:max val="5"/>
          <c:min val="-4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F2 (22.68 %)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4755712"/>
        <c:crosses val="autoZero"/>
        <c:crossBetween val="midCat"/>
        <c:majorUnit val="1"/>
      </c:valAx>
      <c:valAx>
        <c:axId val="224755712"/>
        <c:scaling>
          <c:orientation val="minMax"/>
          <c:max val="5"/>
          <c:min val="-2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F3 (9.44 %)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11408768"/>
        <c:crosses val="autoZero"/>
        <c:crossBetween val="midCat"/>
        <c:majorUnit val="1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Biplot (axes F1 and F2: 69.46 %)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54338910761154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54338910761154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9.776055336832902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9.776055336832889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9.776055336832902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6.3656672040099962E-17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6.3656672040099962E-17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9.776055336832896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9.776055336832902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6.3656672040099962E-17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9.776055336832889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9.7760553368328895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9.7760553368328965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9.776055336832889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9.7760553368328965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Obs70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[1]PCA_HID4!$B$2:$B$71</c:f>
              <c:numCache>
                <c:formatCode>0</c:formatCode>
                <c:ptCount val="70"/>
                <c:pt idx="0">
                  <c:v>-1.22816416756242</c:v>
                </c:pt>
                <c:pt idx="1">
                  <c:v>-1.9739424999845063</c:v>
                </c:pt>
                <c:pt idx="2">
                  <c:v>6.0033475691353395</c:v>
                </c:pt>
                <c:pt idx="3">
                  <c:v>6.8308809009981051</c:v>
                </c:pt>
                <c:pt idx="4">
                  <c:v>4.0574096113587785</c:v>
                </c:pt>
                <c:pt idx="5">
                  <c:v>1.2768389936916786</c:v>
                </c:pt>
                <c:pt idx="6">
                  <c:v>2.5791164573690617</c:v>
                </c:pt>
                <c:pt idx="7">
                  <c:v>1.9458598773088778</c:v>
                </c:pt>
                <c:pt idx="8">
                  <c:v>3.829274868075041</c:v>
                </c:pt>
                <c:pt idx="9">
                  <c:v>3.290800102258066</c:v>
                </c:pt>
                <c:pt idx="10">
                  <c:v>2.7568155954410689</c:v>
                </c:pt>
                <c:pt idx="11">
                  <c:v>1.8365809277072718</c:v>
                </c:pt>
                <c:pt idx="12">
                  <c:v>1.7708699420948835</c:v>
                </c:pt>
                <c:pt idx="13">
                  <c:v>2.3605654866508221</c:v>
                </c:pt>
                <c:pt idx="14">
                  <c:v>9.6491686039996055E-2</c:v>
                </c:pt>
                <c:pt idx="15">
                  <c:v>-4.3502498478228411</c:v>
                </c:pt>
                <c:pt idx="16">
                  <c:v>-4.5251385832062674</c:v>
                </c:pt>
                <c:pt idx="17">
                  <c:v>-3.6348746185435736</c:v>
                </c:pt>
                <c:pt idx="18">
                  <c:v>-4.2121560774308549</c:v>
                </c:pt>
                <c:pt idx="19">
                  <c:v>-4.8820858265452944</c:v>
                </c:pt>
                <c:pt idx="20">
                  <c:v>-4.0564443602364291</c:v>
                </c:pt>
                <c:pt idx="21">
                  <c:v>-3.9391107907922334</c:v>
                </c:pt>
                <c:pt idx="22">
                  <c:v>-4.5811546041090416</c:v>
                </c:pt>
                <c:pt idx="23">
                  <c:v>-4.0849475751019</c:v>
                </c:pt>
                <c:pt idx="24">
                  <c:v>-3.6321507505386705</c:v>
                </c:pt>
                <c:pt idx="25">
                  <c:v>1.7898462057662345</c:v>
                </c:pt>
                <c:pt idx="26">
                  <c:v>-0.18689318471408048</c:v>
                </c:pt>
                <c:pt idx="27">
                  <c:v>-0.22913954611591569</c:v>
                </c:pt>
                <c:pt idx="28">
                  <c:v>0.74717819776767247</c:v>
                </c:pt>
                <c:pt idx="29">
                  <c:v>8.3990665719541224E-2</c:v>
                </c:pt>
                <c:pt idx="30">
                  <c:v>0.24910957615970841</c:v>
                </c:pt>
                <c:pt idx="31">
                  <c:v>0.6689950128977612</c:v>
                </c:pt>
                <c:pt idx="32">
                  <c:v>1.4294983370389402</c:v>
                </c:pt>
                <c:pt idx="33">
                  <c:v>0.59488278347229462</c:v>
                </c:pt>
                <c:pt idx="34">
                  <c:v>-0.18063687031218803</c:v>
                </c:pt>
                <c:pt idx="35">
                  <c:v>0.39258112577747767</c:v>
                </c:pt>
                <c:pt idx="36">
                  <c:v>0.62890766147189414</c:v>
                </c:pt>
                <c:pt idx="37">
                  <c:v>-2.8090091229187462E-2</c:v>
                </c:pt>
                <c:pt idx="38">
                  <c:v>0.9884266706477961</c:v>
                </c:pt>
                <c:pt idx="39">
                  <c:v>1.0612144178123504</c:v>
                </c:pt>
                <c:pt idx="40">
                  <c:v>0.60521203084224018</c:v>
                </c:pt>
                <c:pt idx="41">
                  <c:v>1.1984976317524489</c:v>
                </c:pt>
                <c:pt idx="42">
                  <c:v>-0.62006582744918015</c:v>
                </c:pt>
                <c:pt idx="43">
                  <c:v>-0.13312037313655598</c:v>
                </c:pt>
                <c:pt idx="44">
                  <c:v>-0.48790825294067852</c:v>
                </c:pt>
                <c:pt idx="45">
                  <c:v>1.5700818473457952E-2</c:v>
                </c:pt>
                <c:pt idx="46">
                  <c:v>0.32510096383489817</c:v>
                </c:pt>
                <c:pt idx="47">
                  <c:v>3.2283946444344158</c:v>
                </c:pt>
                <c:pt idx="48">
                  <c:v>-0.54351994345932753</c:v>
                </c:pt>
                <c:pt idx="49">
                  <c:v>-0.34787150043095849</c:v>
                </c:pt>
                <c:pt idx="50">
                  <c:v>-0.39903798695233</c:v>
                </c:pt>
                <c:pt idx="51">
                  <c:v>-1.0855395094910882</c:v>
                </c:pt>
                <c:pt idx="52">
                  <c:v>-0.72310513647841512</c:v>
                </c:pt>
                <c:pt idx="53">
                  <c:v>0.37644553479494935</c:v>
                </c:pt>
                <c:pt idx="54">
                  <c:v>0.65475480021306542</c:v>
                </c:pt>
                <c:pt idx="55">
                  <c:v>-0.16848027380016925</c:v>
                </c:pt>
                <c:pt idx="56">
                  <c:v>1.0534785610289492</c:v>
                </c:pt>
                <c:pt idx="57">
                  <c:v>-0.35445213137387216</c:v>
                </c:pt>
                <c:pt idx="58">
                  <c:v>-1.3138888275777272E-2</c:v>
                </c:pt>
                <c:pt idx="59">
                  <c:v>-0.46815627121115411</c:v>
                </c:pt>
                <c:pt idx="60">
                  <c:v>-3.4154537604240372E-2</c:v>
                </c:pt>
                <c:pt idx="61">
                  <c:v>1.7053563981903732</c:v>
                </c:pt>
                <c:pt idx="62">
                  <c:v>0.68340279958718153</c:v>
                </c:pt>
                <c:pt idx="63">
                  <c:v>3.100129949385245</c:v>
                </c:pt>
                <c:pt idx="64">
                  <c:v>-1.5344890295779039</c:v>
                </c:pt>
                <c:pt idx="65">
                  <c:v>-1.9895835780917688</c:v>
                </c:pt>
                <c:pt idx="66">
                  <c:v>-1.5898838582617432</c:v>
                </c:pt>
                <c:pt idx="67">
                  <c:v>-1.0570403550339564</c:v>
                </c:pt>
                <c:pt idx="68">
                  <c:v>-1.2516295432350515</c:v>
                </c:pt>
                <c:pt idx="69">
                  <c:v>-1.6896004141483894</c:v>
                </c:pt>
              </c:numCache>
            </c:numRef>
          </c:xVal>
          <c:yVal>
            <c:numRef>
              <c:f>[1]PCA_HID4!$C$2:$C$71</c:f>
              <c:numCache>
                <c:formatCode>0</c:formatCode>
                <c:ptCount val="70"/>
                <c:pt idx="0">
                  <c:v>-1.0616398329436179</c:v>
                </c:pt>
                <c:pt idx="1">
                  <c:v>0.90682579460278001</c:v>
                </c:pt>
                <c:pt idx="2">
                  <c:v>3.0677449418624008</c:v>
                </c:pt>
                <c:pt idx="3">
                  <c:v>0.43585854840489768</c:v>
                </c:pt>
                <c:pt idx="4">
                  <c:v>2.8440694406120404</c:v>
                </c:pt>
                <c:pt idx="5">
                  <c:v>-2.2862857014964613</c:v>
                </c:pt>
                <c:pt idx="6">
                  <c:v>1.1786535114809846</c:v>
                </c:pt>
                <c:pt idx="7">
                  <c:v>-1.3560113689929048</c:v>
                </c:pt>
                <c:pt idx="8">
                  <c:v>1.1520053461858906</c:v>
                </c:pt>
                <c:pt idx="9">
                  <c:v>1.1402902367698708</c:v>
                </c:pt>
                <c:pt idx="10">
                  <c:v>1.9297980376488102</c:v>
                </c:pt>
                <c:pt idx="11">
                  <c:v>1.3295173788650481</c:v>
                </c:pt>
                <c:pt idx="12">
                  <c:v>0.97298428082274047</c:v>
                </c:pt>
                <c:pt idx="13">
                  <c:v>1.2137250853641681</c:v>
                </c:pt>
                <c:pt idx="14">
                  <c:v>-0.77904558991770223</c:v>
                </c:pt>
                <c:pt idx="15">
                  <c:v>2.1255821140132327</c:v>
                </c:pt>
                <c:pt idx="16">
                  <c:v>2.8733344624126151</c:v>
                </c:pt>
                <c:pt idx="17">
                  <c:v>2.6357678458355793</c:v>
                </c:pt>
                <c:pt idx="18">
                  <c:v>1.6604249168561307</c:v>
                </c:pt>
                <c:pt idx="19">
                  <c:v>0.83142361327053949</c:v>
                </c:pt>
                <c:pt idx="20">
                  <c:v>0.43380682633159168</c:v>
                </c:pt>
                <c:pt idx="21">
                  <c:v>1.2644805135091646</c:v>
                </c:pt>
                <c:pt idx="22">
                  <c:v>1.0257478101388657</c:v>
                </c:pt>
                <c:pt idx="23">
                  <c:v>1.6404814568954473</c:v>
                </c:pt>
                <c:pt idx="24">
                  <c:v>1.6686201489970021</c:v>
                </c:pt>
                <c:pt idx="25">
                  <c:v>0.89029817600973382</c:v>
                </c:pt>
                <c:pt idx="26">
                  <c:v>-1.3514322506030958</c:v>
                </c:pt>
                <c:pt idx="27">
                  <c:v>0.72082000804536905</c:v>
                </c:pt>
                <c:pt idx="28">
                  <c:v>0.51746217418784102</c:v>
                </c:pt>
                <c:pt idx="29">
                  <c:v>-0.22857085738398925</c:v>
                </c:pt>
                <c:pt idx="30">
                  <c:v>-1.1554013491288633</c:v>
                </c:pt>
                <c:pt idx="31">
                  <c:v>1.0600256702747946</c:v>
                </c:pt>
                <c:pt idx="32">
                  <c:v>0.83351979763197337</c:v>
                </c:pt>
                <c:pt idx="33">
                  <c:v>0.30948955157012126</c:v>
                </c:pt>
                <c:pt idx="34">
                  <c:v>0.50750504629341953</c:v>
                </c:pt>
                <c:pt idx="35">
                  <c:v>1.7242102505381836</c:v>
                </c:pt>
                <c:pt idx="36">
                  <c:v>0.64283691613732308</c:v>
                </c:pt>
                <c:pt idx="37">
                  <c:v>-2.1460352674139176</c:v>
                </c:pt>
                <c:pt idx="38">
                  <c:v>-0.56797179205687709</c:v>
                </c:pt>
                <c:pt idx="39">
                  <c:v>1.2282357146221698</c:v>
                </c:pt>
                <c:pt idx="40">
                  <c:v>2.0542620382720651</c:v>
                </c:pt>
                <c:pt idx="41">
                  <c:v>1.3888363299990845</c:v>
                </c:pt>
                <c:pt idx="42">
                  <c:v>-0.79581880816578443</c:v>
                </c:pt>
                <c:pt idx="43">
                  <c:v>0.70447254852112307</c:v>
                </c:pt>
                <c:pt idx="44">
                  <c:v>0.25726646103038253</c:v>
                </c:pt>
                <c:pt idx="45">
                  <c:v>1.0582244602511919</c:v>
                </c:pt>
                <c:pt idx="46">
                  <c:v>-2.1239209995846577</c:v>
                </c:pt>
                <c:pt idx="47">
                  <c:v>-1.9006892828754303</c:v>
                </c:pt>
                <c:pt idx="48">
                  <c:v>-2.3489996635793489</c:v>
                </c:pt>
                <c:pt idx="49">
                  <c:v>-0.16317423173709436</c:v>
                </c:pt>
                <c:pt idx="50">
                  <c:v>-2.4964306223676327</c:v>
                </c:pt>
                <c:pt idx="51">
                  <c:v>-3.8212133886291308</c:v>
                </c:pt>
                <c:pt idx="52">
                  <c:v>-2.0315810447595593</c:v>
                </c:pt>
                <c:pt idx="53">
                  <c:v>0.62395364893035909</c:v>
                </c:pt>
                <c:pt idx="54">
                  <c:v>-2.0256093431596267</c:v>
                </c:pt>
                <c:pt idx="55">
                  <c:v>-2.116305351233251</c:v>
                </c:pt>
                <c:pt idx="56">
                  <c:v>-2.8365088688299043</c:v>
                </c:pt>
                <c:pt idx="57">
                  <c:v>-2.1342145069201224</c:v>
                </c:pt>
                <c:pt idx="58">
                  <c:v>-2.126949023430269</c:v>
                </c:pt>
                <c:pt idx="59">
                  <c:v>-2.6541525307523388</c:v>
                </c:pt>
                <c:pt idx="60">
                  <c:v>-2.5930761430438811</c:v>
                </c:pt>
                <c:pt idx="61">
                  <c:v>1.8952454430218639</c:v>
                </c:pt>
                <c:pt idx="62">
                  <c:v>-1.0714841264697026</c:v>
                </c:pt>
                <c:pt idx="63">
                  <c:v>-0.36755865310146746</c:v>
                </c:pt>
                <c:pt idx="64">
                  <c:v>0.63910528608528316</c:v>
                </c:pt>
                <c:pt idx="65">
                  <c:v>-1.9039795818935168</c:v>
                </c:pt>
                <c:pt idx="66">
                  <c:v>-1.8441486510037632</c:v>
                </c:pt>
                <c:pt idx="67">
                  <c:v>0.35853058713455349</c:v>
                </c:pt>
                <c:pt idx="68">
                  <c:v>-1.8604022885420215</c:v>
                </c:pt>
                <c:pt idx="69">
                  <c:v>0.40316870057939275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39375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917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Avg H Charge (a.u.)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4729194006999125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1)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8947916666666667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2) a.u.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ν(</a:t>
                    </a:r>
                    <a:r>
                      <a:rPr lang="en-GB"/>
                      <a:t>CO)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C charge(NBO)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O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39375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Cl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Delta (</a:t>
                    </a:r>
                    <a:r>
                      <a:rPr lang="el-GR"/>
                      <a:t>Σ</a:t>
                    </a:r>
                    <a:r>
                      <a:rPr lang="en-GB"/>
                      <a:t>V bur)2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[1]PCA_HID4!$N$2:$N$13</c:f>
              <c:numCache>
                <c:formatCode>0</c:formatCode>
                <c:ptCount val="12"/>
                <c:pt idx="0">
                  <c:v>3.4512652595646167</c:v>
                </c:pt>
                <c:pt idx="1">
                  <c:v>-3.5471626065288264</c:v>
                </c:pt>
                <c:pt idx="2">
                  <c:v>2.608431194196188</c:v>
                </c:pt>
                <c:pt idx="3">
                  <c:v>-4.9542231727899386</c:v>
                </c:pt>
                <c:pt idx="4">
                  <c:v>-5.4591791082954275</c:v>
                </c:pt>
                <c:pt idx="5">
                  <c:v>5.1247632239043508</c:v>
                </c:pt>
                <c:pt idx="6">
                  <c:v>1.2929769188972651</c:v>
                </c:pt>
                <c:pt idx="7">
                  <c:v>4.3971642938413558</c:v>
                </c:pt>
                <c:pt idx="8">
                  <c:v>-3.267909205532086</c:v>
                </c:pt>
                <c:pt idx="9">
                  <c:v>5.4647047207984842</c:v>
                </c:pt>
                <c:pt idx="10">
                  <c:v>3.570318841390788</c:v>
                </c:pt>
                <c:pt idx="11">
                  <c:v>0.82288408654401646</c:v>
                </c:pt>
              </c:numCache>
            </c:numRef>
          </c:xVal>
          <c:yVal>
            <c:numRef>
              <c:f>[1]PCA_HID4!$O$2:$O$13</c:f>
              <c:numCache>
                <c:formatCode>0</c:formatCode>
                <c:ptCount val="12"/>
                <c:pt idx="0">
                  <c:v>-5.9349057979658415</c:v>
                </c:pt>
                <c:pt idx="1">
                  <c:v>-4.6989576273611346</c:v>
                </c:pt>
                <c:pt idx="2">
                  <c:v>6.7477606340167595</c:v>
                </c:pt>
                <c:pt idx="3">
                  <c:v>1.195231383806407</c:v>
                </c:pt>
                <c:pt idx="4">
                  <c:v>-6.8261372466313234E-3</c:v>
                </c:pt>
                <c:pt idx="5">
                  <c:v>0.81549473376200243</c:v>
                </c:pt>
                <c:pt idx="6">
                  <c:v>6.0039841888522476</c:v>
                </c:pt>
                <c:pt idx="7">
                  <c:v>-1.8580205156379781</c:v>
                </c:pt>
                <c:pt idx="8">
                  <c:v>-2.6087277999294658</c:v>
                </c:pt>
                <c:pt idx="9">
                  <c:v>0.30079831075799696</c:v>
                </c:pt>
                <c:pt idx="10">
                  <c:v>-5.8364850207341039</c:v>
                </c:pt>
                <c:pt idx="11">
                  <c:v>-1.2211683910824787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3.4512652595646167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-5.9349057979658415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-3.5471626065288264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-4.6989576273611346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2.608431194196188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6.7477606340167595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-4.9542231727899386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1.195231383806407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-5.4591791082954275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-6.8261372466313234E-3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5.1247632239043508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0.81549473376200243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1.2929769188972651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6.0039841888522476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4.3971642938413558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-1.8580205156379781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-3.267909205532086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-2.6087277999294658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5.4647047207984842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0.30079831075799696</c:v>
              </c:pt>
            </c:numLit>
          </c:yVal>
          <c:smooth val="0"/>
        </c:ser>
        <c:ser>
          <c:idx val="12"/>
          <c:order val="1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3.570318841390788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-5.8364850207341039</c:v>
              </c:pt>
            </c:numLit>
          </c:yVal>
          <c:smooth val="0"/>
        </c:ser>
        <c:ser>
          <c:idx val="13"/>
          <c:order val="1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0.82288408654401646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-1.2211683910824787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976256"/>
        <c:axId val="224986624"/>
      </c:scatterChart>
      <c:valAx>
        <c:axId val="224976256"/>
        <c:scaling>
          <c:orientation val="minMax"/>
          <c:max val="14"/>
          <c:min val="-14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F1 (46.78 %)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4986624"/>
        <c:crosses val="autoZero"/>
        <c:crossBetween val="midCat"/>
        <c:majorUnit val="2"/>
      </c:valAx>
      <c:valAx>
        <c:axId val="224986624"/>
        <c:scaling>
          <c:orientation val="minMax"/>
          <c:max val="12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F2 (22.68 %)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4976256"/>
        <c:crosses val="autoZero"/>
        <c:crossBetween val="midCat"/>
        <c:majorUnit val="2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GB"/>
              <a:t>Biplot (axes F1 and F3: 56.22 %)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000078"/>
              </a:solidFill>
              <a:ln>
                <a:solidFill>
                  <a:srgbClr val="00007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5433891076115487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5433891076115487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9.7760553368328965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Obs19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9.776055336832896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9.7760553368328965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9.7760553368328965E-2"/>
                  <c:y val="-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9.7760826771653542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9.776055336832889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Obs29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9.7760553368328965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-9.7760553368328965E-2"/>
                  <c:y val="-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Obs39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0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9.7760826771653611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-9.7760826771653542E-2"/>
                  <c:y val="-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9.7760553368328965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Obs49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>
                <c:manualLayout>
                  <c:x val="-9.7760553368328965E-2"/>
                  <c:y val="2.3529411764705809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9.776055336832889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>
                <c:manualLayout>
                  <c:x val="-9.776055336832896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Obs59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9.7760553368328965E-2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Obs64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>
                <c:manualLayout>
                  <c:x val="-9.776055336832896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Obs65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>
                <c:manualLayout>
                  <c:x val="-9.776055336832889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>
                <c:manualLayout>
                  <c:x val="-9.776055336832896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Obs68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>
                <c:manualLayout>
                  <c:x val="-9.7760553368328965E-2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Obs69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>
                <c:manualLayout>
                  <c:x val="-9.7760553368328965E-2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Obs70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[1]PCA_HID4!$B$2:$B$71</c:f>
              <c:numCache>
                <c:formatCode>0</c:formatCode>
                <c:ptCount val="70"/>
                <c:pt idx="0">
                  <c:v>-1.22816416756242</c:v>
                </c:pt>
                <c:pt idx="1">
                  <c:v>-1.9739424999845063</c:v>
                </c:pt>
                <c:pt idx="2">
                  <c:v>6.0033475691353395</c:v>
                </c:pt>
                <c:pt idx="3">
                  <c:v>6.8308809009981051</c:v>
                </c:pt>
                <c:pt idx="4">
                  <c:v>4.0574096113587785</c:v>
                </c:pt>
                <c:pt idx="5">
                  <c:v>1.2768389936916786</c:v>
                </c:pt>
                <c:pt idx="6">
                  <c:v>2.5791164573690617</c:v>
                </c:pt>
                <c:pt idx="7">
                  <c:v>1.9458598773088778</c:v>
                </c:pt>
                <c:pt idx="8">
                  <c:v>3.829274868075041</c:v>
                </c:pt>
                <c:pt idx="9">
                  <c:v>3.290800102258066</c:v>
                </c:pt>
                <c:pt idx="10">
                  <c:v>2.7568155954410689</c:v>
                </c:pt>
                <c:pt idx="11">
                  <c:v>1.8365809277072718</c:v>
                </c:pt>
                <c:pt idx="12">
                  <c:v>1.7708699420948835</c:v>
                </c:pt>
                <c:pt idx="13">
                  <c:v>2.3605654866508221</c:v>
                </c:pt>
                <c:pt idx="14">
                  <c:v>9.6491686039996055E-2</c:v>
                </c:pt>
                <c:pt idx="15">
                  <c:v>-4.3502498478228411</c:v>
                </c:pt>
                <c:pt idx="16">
                  <c:v>-4.5251385832062674</c:v>
                </c:pt>
                <c:pt idx="17">
                  <c:v>-3.6348746185435736</c:v>
                </c:pt>
                <c:pt idx="18">
                  <c:v>-4.2121560774308549</c:v>
                </c:pt>
                <c:pt idx="19">
                  <c:v>-4.8820858265452944</c:v>
                </c:pt>
                <c:pt idx="20">
                  <c:v>-4.0564443602364291</c:v>
                </c:pt>
                <c:pt idx="21">
                  <c:v>-3.9391107907922334</c:v>
                </c:pt>
                <c:pt idx="22">
                  <c:v>-4.5811546041090416</c:v>
                </c:pt>
                <c:pt idx="23">
                  <c:v>-4.0849475751019</c:v>
                </c:pt>
                <c:pt idx="24">
                  <c:v>-3.6321507505386705</c:v>
                </c:pt>
                <c:pt idx="25">
                  <c:v>1.7898462057662345</c:v>
                </c:pt>
                <c:pt idx="26">
                  <c:v>-0.18689318471408048</c:v>
                </c:pt>
                <c:pt idx="27">
                  <c:v>-0.22913954611591569</c:v>
                </c:pt>
                <c:pt idx="28">
                  <c:v>0.74717819776767247</c:v>
                </c:pt>
                <c:pt idx="29">
                  <c:v>8.3990665719541224E-2</c:v>
                </c:pt>
                <c:pt idx="30">
                  <c:v>0.24910957615970841</c:v>
                </c:pt>
                <c:pt idx="31">
                  <c:v>0.6689950128977612</c:v>
                </c:pt>
                <c:pt idx="32">
                  <c:v>1.4294983370389402</c:v>
                </c:pt>
                <c:pt idx="33">
                  <c:v>0.59488278347229462</c:v>
                </c:pt>
                <c:pt idx="34">
                  <c:v>-0.18063687031218803</c:v>
                </c:pt>
                <c:pt idx="35">
                  <c:v>0.39258112577747767</c:v>
                </c:pt>
                <c:pt idx="36">
                  <c:v>0.62890766147189414</c:v>
                </c:pt>
                <c:pt idx="37">
                  <c:v>-2.8090091229187462E-2</c:v>
                </c:pt>
                <c:pt idx="38">
                  <c:v>0.9884266706477961</c:v>
                </c:pt>
                <c:pt idx="39">
                  <c:v>1.0612144178123504</c:v>
                </c:pt>
                <c:pt idx="40">
                  <c:v>0.60521203084224018</c:v>
                </c:pt>
                <c:pt idx="41">
                  <c:v>1.1984976317524489</c:v>
                </c:pt>
                <c:pt idx="42">
                  <c:v>-0.62006582744918015</c:v>
                </c:pt>
                <c:pt idx="43">
                  <c:v>-0.13312037313655598</c:v>
                </c:pt>
                <c:pt idx="44">
                  <c:v>-0.48790825294067852</c:v>
                </c:pt>
                <c:pt idx="45">
                  <c:v>1.5700818473457952E-2</c:v>
                </c:pt>
                <c:pt idx="46">
                  <c:v>0.32510096383489817</c:v>
                </c:pt>
                <c:pt idx="47">
                  <c:v>3.2283946444344158</c:v>
                </c:pt>
                <c:pt idx="48">
                  <c:v>-0.54351994345932753</c:v>
                </c:pt>
                <c:pt idx="49">
                  <c:v>-0.34787150043095849</c:v>
                </c:pt>
                <c:pt idx="50">
                  <c:v>-0.39903798695233</c:v>
                </c:pt>
                <c:pt idx="51">
                  <c:v>-1.0855395094910882</c:v>
                </c:pt>
                <c:pt idx="52">
                  <c:v>-0.72310513647841512</c:v>
                </c:pt>
                <c:pt idx="53">
                  <c:v>0.37644553479494935</c:v>
                </c:pt>
                <c:pt idx="54">
                  <c:v>0.65475480021306542</c:v>
                </c:pt>
                <c:pt idx="55">
                  <c:v>-0.16848027380016925</c:v>
                </c:pt>
                <c:pt idx="56">
                  <c:v>1.0534785610289492</c:v>
                </c:pt>
                <c:pt idx="57">
                  <c:v>-0.35445213137387216</c:v>
                </c:pt>
                <c:pt idx="58">
                  <c:v>-1.3138888275777272E-2</c:v>
                </c:pt>
                <c:pt idx="59">
                  <c:v>-0.46815627121115411</c:v>
                </c:pt>
                <c:pt idx="60">
                  <c:v>-3.4154537604240372E-2</c:v>
                </c:pt>
                <c:pt idx="61">
                  <c:v>1.7053563981903732</c:v>
                </c:pt>
                <c:pt idx="62">
                  <c:v>0.68340279958718153</c:v>
                </c:pt>
                <c:pt idx="63">
                  <c:v>3.100129949385245</c:v>
                </c:pt>
                <c:pt idx="64">
                  <c:v>-1.5344890295779039</c:v>
                </c:pt>
                <c:pt idx="65">
                  <c:v>-1.9895835780917688</c:v>
                </c:pt>
                <c:pt idx="66">
                  <c:v>-1.5898838582617432</c:v>
                </c:pt>
                <c:pt idx="67">
                  <c:v>-1.0570403550339564</c:v>
                </c:pt>
                <c:pt idx="68">
                  <c:v>-1.2516295432350515</c:v>
                </c:pt>
                <c:pt idx="69">
                  <c:v>-1.6896004141483894</c:v>
                </c:pt>
              </c:numCache>
            </c:numRef>
          </c:xVal>
          <c:yVal>
            <c:numRef>
              <c:f>[1]PCA_HID4!$D$2:$D$71</c:f>
              <c:numCache>
                <c:formatCode>0</c:formatCode>
                <c:ptCount val="70"/>
                <c:pt idx="0">
                  <c:v>4.5102657261032455</c:v>
                </c:pt>
                <c:pt idx="1">
                  <c:v>-0.19113346342103202</c:v>
                </c:pt>
                <c:pt idx="2">
                  <c:v>1.2077003969842715</c:v>
                </c:pt>
                <c:pt idx="3">
                  <c:v>0.70484602319645917</c:v>
                </c:pt>
                <c:pt idx="4">
                  <c:v>-3.44322713459633E-2</c:v>
                </c:pt>
                <c:pt idx="5">
                  <c:v>0.43302040742352482</c:v>
                </c:pt>
                <c:pt idx="6">
                  <c:v>-0.3744150864321778</c:v>
                </c:pt>
                <c:pt idx="7">
                  <c:v>3.5261081675168766</c:v>
                </c:pt>
                <c:pt idx="8">
                  <c:v>-0.63650081087557608</c:v>
                </c:pt>
                <c:pt idx="9">
                  <c:v>-0.52236875672661287</c:v>
                </c:pt>
                <c:pt idx="10">
                  <c:v>-0.17564076245470162</c:v>
                </c:pt>
                <c:pt idx="11">
                  <c:v>-0.42896265608453482</c:v>
                </c:pt>
                <c:pt idx="12">
                  <c:v>-0.27630697245612929</c:v>
                </c:pt>
                <c:pt idx="13">
                  <c:v>-0.30123669601587255</c:v>
                </c:pt>
                <c:pt idx="14">
                  <c:v>1.6800589709331197</c:v>
                </c:pt>
                <c:pt idx="15">
                  <c:v>-0.10746873608331833</c:v>
                </c:pt>
                <c:pt idx="16">
                  <c:v>0.18649769113449949</c:v>
                </c:pt>
                <c:pt idx="17">
                  <c:v>-0.14422743535154606</c:v>
                </c:pt>
                <c:pt idx="18">
                  <c:v>8.1150658826228225E-2</c:v>
                </c:pt>
                <c:pt idx="19">
                  <c:v>-0.11532510357740056</c:v>
                </c:pt>
                <c:pt idx="20">
                  <c:v>-0.10527362590925478</c:v>
                </c:pt>
                <c:pt idx="21">
                  <c:v>1.0680556475001816E-2</c:v>
                </c:pt>
                <c:pt idx="22">
                  <c:v>0.17677464568547779</c:v>
                </c:pt>
                <c:pt idx="23">
                  <c:v>5.0400081089485203E-2</c:v>
                </c:pt>
                <c:pt idx="24">
                  <c:v>1.1809445969356471E-3</c:v>
                </c:pt>
                <c:pt idx="25">
                  <c:v>-0.60685292183631345</c:v>
                </c:pt>
                <c:pt idx="26">
                  <c:v>1.8266802696824065</c:v>
                </c:pt>
                <c:pt idx="27">
                  <c:v>0.87181882033786018</c:v>
                </c:pt>
                <c:pt idx="28">
                  <c:v>-0.5095325980018921</c:v>
                </c:pt>
                <c:pt idx="29">
                  <c:v>-0.74486086223155457</c:v>
                </c:pt>
                <c:pt idx="30">
                  <c:v>1.5631095841728742</c:v>
                </c:pt>
                <c:pt idx="31">
                  <c:v>3.3220349895198771</c:v>
                </c:pt>
                <c:pt idx="32">
                  <c:v>-0.46203759376280895</c:v>
                </c:pt>
                <c:pt idx="33">
                  <c:v>-7.9758447010804631E-2</c:v>
                </c:pt>
                <c:pt idx="34">
                  <c:v>0.16866066274823369</c:v>
                </c:pt>
                <c:pt idx="35">
                  <c:v>-0.24569501438021801</c:v>
                </c:pt>
                <c:pt idx="36">
                  <c:v>-0.55924361349726637</c:v>
                </c:pt>
                <c:pt idx="37">
                  <c:v>0.38659241384732917</c:v>
                </c:pt>
                <c:pt idx="38">
                  <c:v>-0.75302326010739939</c:v>
                </c:pt>
                <c:pt idx="39">
                  <c:v>-3.1772731138068361E-2</c:v>
                </c:pt>
                <c:pt idx="40">
                  <c:v>-6.8644989035102605E-2</c:v>
                </c:pt>
                <c:pt idx="41">
                  <c:v>-0.28074787038793803</c:v>
                </c:pt>
                <c:pt idx="42">
                  <c:v>-1.2083735733548198</c:v>
                </c:pt>
                <c:pt idx="43">
                  <c:v>0.43596501432925122</c:v>
                </c:pt>
                <c:pt idx="44">
                  <c:v>-0.11205087014531119</c:v>
                </c:pt>
                <c:pt idx="45">
                  <c:v>-0.32642291746439311</c:v>
                </c:pt>
                <c:pt idx="46">
                  <c:v>-0.84220723346519533</c:v>
                </c:pt>
                <c:pt idx="47">
                  <c:v>-1.762297096144088</c:v>
                </c:pt>
                <c:pt idx="48">
                  <c:v>-0.32637511293585814</c:v>
                </c:pt>
                <c:pt idx="49">
                  <c:v>-3.6380668874314966E-2</c:v>
                </c:pt>
                <c:pt idx="50">
                  <c:v>0.73300765225811471</c:v>
                </c:pt>
                <c:pt idx="51">
                  <c:v>0.67972959242669317</c:v>
                </c:pt>
                <c:pt idx="52">
                  <c:v>1.2723663192518686</c:v>
                </c:pt>
                <c:pt idx="53">
                  <c:v>-0.16043070283110525</c:v>
                </c:pt>
                <c:pt idx="54">
                  <c:v>-0.97118928784965652</c:v>
                </c:pt>
                <c:pt idx="55">
                  <c:v>-0.74699698638120193</c:v>
                </c:pt>
                <c:pt idx="56">
                  <c:v>-1.5833025157730336</c:v>
                </c:pt>
                <c:pt idx="57">
                  <c:v>-0.65152967112252458</c:v>
                </c:pt>
                <c:pt idx="58">
                  <c:v>-0.57186545412558354</c:v>
                </c:pt>
                <c:pt idx="59">
                  <c:v>0.75619303009564398</c:v>
                </c:pt>
                <c:pt idx="60">
                  <c:v>-0.73676858522997535</c:v>
                </c:pt>
                <c:pt idx="61">
                  <c:v>-0.44315332220540432</c:v>
                </c:pt>
                <c:pt idx="62">
                  <c:v>-0.23399514039148225</c:v>
                </c:pt>
                <c:pt idx="63">
                  <c:v>-0.83872384661802346</c:v>
                </c:pt>
                <c:pt idx="64">
                  <c:v>-0.64169763009976011</c:v>
                </c:pt>
                <c:pt idx="65">
                  <c:v>-1.0164434958233837</c:v>
                </c:pt>
                <c:pt idx="66">
                  <c:v>-0.76623837977189713</c:v>
                </c:pt>
                <c:pt idx="67">
                  <c:v>-0.69592629640531345</c:v>
                </c:pt>
                <c:pt idx="68">
                  <c:v>-1.0154614979241432</c:v>
                </c:pt>
                <c:pt idx="69">
                  <c:v>-1.1415500555752718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39375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1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Avg H Charge (a.u.)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4729166666666665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1)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8947916666666667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E(HOMO 2) a.u.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ν(</a:t>
                    </a:r>
                    <a:r>
                      <a:rPr lang="en-GB"/>
                      <a:t>CO)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C charge(NBO)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2.3529411764705955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Carbonyl O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39375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Ir charge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Cl charge (NBO)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l-GR"/>
                      <a:t>Σ</a:t>
                    </a:r>
                    <a:r>
                      <a:rPr lang="en-GB"/>
                      <a:t>Vbur 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-2.352941176470588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Delta (</a:t>
                    </a:r>
                    <a:r>
                      <a:rPr lang="el-GR"/>
                      <a:t>Σ</a:t>
                    </a:r>
                    <a:r>
                      <a:rPr lang="en-GB"/>
                      <a:t>V bur)2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[1]PCA_HID4!$N$2:$N$13</c:f>
              <c:numCache>
                <c:formatCode>0</c:formatCode>
                <c:ptCount val="12"/>
                <c:pt idx="0">
                  <c:v>3.4512652595646167</c:v>
                </c:pt>
                <c:pt idx="1">
                  <c:v>-3.5471626065288264</c:v>
                </c:pt>
                <c:pt idx="2">
                  <c:v>2.608431194196188</c:v>
                </c:pt>
                <c:pt idx="3">
                  <c:v>-4.9542231727899386</c:v>
                </c:pt>
                <c:pt idx="4">
                  <c:v>-5.4591791082954275</c:v>
                </c:pt>
                <c:pt idx="5">
                  <c:v>5.1247632239043508</c:v>
                </c:pt>
                <c:pt idx="6">
                  <c:v>1.2929769188972651</c:v>
                </c:pt>
                <c:pt idx="7">
                  <c:v>4.3971642938413558</c:v>
                </c:pt>
                <c:pt idx="8">
                  <c:v>-3.267909205532086</c:v>
                </c:pt>
                <c:pt idx="9">
                  <c:v>5.4647047207984842</c:v>
                </c:pt>
                <c:pt idx="10">
                  <c:v>3.570318841390788</c:v>
                </c:pt>
                <c:pt idx="11">
                  <c:v>0.82288408654401646</c:v>
                </c:pt>
              </c:numCache>
            </c:numRef>
          </c:xVal>
          <c:yVal>
            <c:numRef>
              <c:f>[1]PCA_HID4!$P$2:$P$13</c:f>
              <c:numCache>
                <c:formatCode>0</c:formatCode>
                <c:ptCount val="12"/>
                <c:pt idx="0">
                  <c:v>-0.64191858213395048</c:v>
                </c:pt>
                <c:pt idx="1">
                  <c:v>-3.2416369245623664</c:v>
                </c:pt>
                <c:pt idx="2">
                  <c:v>1.5062101692894052</c:v>
                </c:pt>
                <c:pt idx="3">
                  <c:v>0.29109639435446599</c:v>
                </c:pt>
                <c:pt idx="4">
                  <c:v>1.2078569782291464</c:v>
                </c:pt>
                <c:pt idx="5">
                  <c:v>-2.319221764515452</c:v>
                </c:pt>
                <c:pt idx="6">
                  <c:v>-1.7387789553481761</c:v>
                </c:pt>
                <c:pt idx="7">
                  <c:v>-2.419816348988598</c:v>
                </c:pt>
                <c:pt idx="8">
                  <c:v>-2.5496515796622639</c:v>
                </c:pt>
                <c:pt idx="9">
                  <c:v>-1.238523572163339</c:v>
                </c:pt>
                <c:pt idx="10">
                  <c:v>2.279034510136047</c:v>
                </c:pt>
                <c:pt idx="11">
                  <c:v>12.027557801544168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3.4512652595646167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-0.64191858213395048</c:v>
              </c:pt>
            </c:numLit>
          </c:yVal>
          <c:smooth val="0"/>
        </c:ser>
        <c:ser>
          <c:idx val="3"/>
          <c:order val="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-3.5471626065288264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-3.2416369245623664</c:v>
              </c:pt>
            </c:numLit>
          </c:yVal>
          <c:smooth val="0"/>
        </c:ser>
        <c:ser>
          <c:idx val="4"/>
          <c:order val="4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2.608431194196188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1.5062101692894052</c:v>
              </c:pt>
            </c:numLit>
          </c:yVal>
          <c:smooth val="0"/>
        </c:ser>
        <c:ser>
          <c:idx val="5"/>
          <c:order val="5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-4.9542231727899386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0.29109639435446599</c:v>
              </c:pt>
            </c:numLit>
          </c:yVal>
          <c:smooth val="0"/>
        </c:ser>
        <c:ser>
          <c:idx val="6"/>
          <c:order val="6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-5.4591791082954275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1.2078569782291464</c:v>
              </c:pt>
            </c:numLit>
          </c:yVal>
          <c:smooth val="0"/>
        </c:ser>
        <c:ser>
          <c:idx val="7"/>
          <c:order val="7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5.1247632239043508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-2.319221764515452</c:v>
              </c:pt>
            </c:numLit>
          </c:yVal>
          <c:smooth val="0"/>
        </c:ser>
        <c:ser>
          <c:idx val="8"/>
          <c:order val="8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1.2929769188972651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-1.7387789553481761</c:v>
              </c:pt>
            </c:numLit>
          </c:yVal>
          <c:smooth val="0"/>
        </c:ser>
        <c:ser>
          <c:idx val="9"/>
          <c:order val="9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4.3971642938413558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-2.419816348988598</c:v>
              </c:pt>
            </c:numLit>
          </c:yVal>
          <c:smooth val="0"/>
        </c:ser>
        <c:ser>
          <c:idx val="10"/>
          <c:order val="1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-3.267909205532086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-2.5496515796622639</c:v>
              </c:pt>
            </c:numLit>
          </c:yVal>
          <c:smooth val="0"/>
        </c:ser>
        <c:ser>
          <c:idx val="11"/>
          <c:order val="1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5.4647047207984842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-1.238523572163339</c:v>
              </c:pt>
            </c:numLit>
          </c:yVal>
          <c:smooth val="0"/>
        </c:ser>
        <c:ser>
          <c:idx val="12"/>
          <c:order val="1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3.570318841390788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2.279034510136047</c:v>
              </c:pt>
            </c:numLit>
          </c:yVal>
          <c:smooth val="0"/>
        </c:ser>
        <c:ser>
          <c:idx val="13"/>
          <c:order val="1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0.82288408654401646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12.027557801544168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338496"/>
        <c:axId val="225340416"/>
      </c:scatterChart>
      <c:valAx>
        <c:axId val="225338496"/>
        <c:scaling>
          <c:orientation val="minMax"/>
          <c:max val="16"/>
          <c:min val="-20"/>
        </c:scaling>
        <c:delete val="0"/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F1 (46.78 %)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5340416"/>
        <c:crosses val="autoZero"/>
        <c:crossBetween val="midCat"/>
        <c:majorUnit val="4"/>
      </c:valAx>
      <c:valAx>
        <c:axId val="225340416"/>
        <c:scaling>
          <c:orientation val="minMax"/>
          <c:max val="16"/>
          <c:min val="-12"/>
        </c:scaling>
        <c:delete val="0"/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en-GB"/>
                  <a:t>F3 (9.44 %)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225338496"/>
        <c:crosses val="autoZero"/>
        <c:crossBetween val="midCat"/>
        <c:majorUnit val="4"/>
      </c:valAx>
      <c:spPr>
        <a:ln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16" sel="0" val="0">
  <itemLst>
    <item val="Summary statistics"/>
    <item val="Correlation matrix (Pearson (n))"/>
    <item val="Principal Component Analysis"/>
    <item val="Eigenvalues"/>
    <item val="Eigenvectors"/>
    <item val="Factor loadings"/>
    <item val="Correlations between variables and factors"/>
    <item val="Contribution of the variables (%)"/>
    <item val="Squared cosines of the variables"/>
    <item val="Factor scores"/>
    <item val="Contribution of the observations (%)"/>
    <item val="Squared cosines of the observations"/>
  </itemLst>
</formControlPr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52</xdr:row>
      <xdr:rowOff>0</xdr:rowOff>
    </xdr:from>
    <xdr:to>
      <xdr:col>7</xdr:col>
      <xdr:colOff>0</xdr:colOff>
      <xdr:row>67</xdr:row>
      <xdr:rowOff>0</xdr:rowOff>
    </xdr:to>
    <xdr:graphicFrame macro="">
      <xdr:nvGraphicFramePr>
        <xdr:cNvPr id="2" name="Chart 1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120</xdr:row>
      <xdr:rowOff>0</xdr:rowOff>
    </xdr:from>
    <xdr:to>
      <xdr:col>5</xdr:col>
      <xdr:colOff>107950</xdr:colOff>
      <xdr:row>137</xdr:row>
      <xdr:rowOff>0</xdr:rowOff>
    </xdr:to>
    <xdr:graphicFrame macro="">
      <xdr:nvGraphicFramePr>
        <xdr:cNvPr id="3" name="Chart 2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127000</xdr:colOff>
      <xdr:row>120</xdr:row>
      <xdr:rowOff>0</xdr:rowOff>
    </xdr:from>
    <xdr:to>
      <xdr:col>11</xdr:col>
      <xdr:colOff>434975</xdr:colOff>
      <xdr:row>137</xdr:row>
      <xdr:rowOff>0</xdr:rowOff>
    </xdr:to>
    <xdr:graphicFrame macro="">
      <xdr:nvGraphicFramePr>
        <xdr:cNvPr id="4" name="Chart 3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13</xdr:col>
      <xdr:colOff>254000</xdr:colOff>
      <xdr:row>120</xdr:row>
      <xdr:rowOff>0</xdr:rowOff>
    </xdr:from>
    <xdr:to>
      <xdr:col>18</xdr:col>
      <xdr:colOff>342900</xdr:colOff>
      <xdr:row>137</xdr:row>
      <xdr:rowOff>0</xdr:rowOff>
    </xdr:to>
    <xdr:graphicFrame macro="">
      <xdr:nvGraphicFramePr>
        <xdr:cNvPr id="5" name="Chart 4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249</xdr:row>
      <xdr:rowOff>0</xdr:rowOff>
    </xdr:from>
    <xdr:to>
      <xdr:col>5</xdr:col>
      <xdr:colOff>419100</xdr:colOff>
      <xdr:row>266</xdr:row>
      <xdr:rowOff>0</xdr:rowOff>
    </xdr:to>
    <xdr:graphicFrame macro="">
      <xdr:nvGraphicFramePr>
        <xdr:cNvPr id="6" name="Chart 5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7</xdr:col>
      <xdr:colOff>127000</xdr:colOff>
      <xdr:row>249</xdr:row>
      <xdr:rowOff>0</xdr:rowOff>
    </xdr:from>
    <xdr:to>
      <xdr:col>11</xdr:col>
      <xdr:colOff>593725</xdr:colOff>
      <xdr:row>266</xdr:row>
      <xdr:rowOff>0</xdr:rowOff>
    </xdr:to>
    <xdr:graphicFrame macro="">
      <xdr:nvGraphicFramePr>
        <xdr:cNvPr id="7" name="Chart 6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13</xdr:col>
      <xdr:colOff>254000</xdr:colOff>
      <xdr:row>249</xdr:row>
      <xdr:rowOff>0</xdr:rowOff>
    </xdr:from>
    <xdr:to>
      <xdr:col>19</xdr:col>
      <xdr:colOff>254000</xdr:colOff>
      <xdr:row>266</xdr:row>
      <xdr:rowOff>0</xdr:rowOff>
    </xdr:to>
    <xdr:graphicFrame macro="">
      <xdr:nvGraphicFramePr>
        <xdr:cNvPr id="8" name="Chart 7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</xdr:col>
      <xdr:colOff>0</xdr:colOff>
      <xdr:row>268</xdr:row>
      <xdr:rowOff>0</xdr:rowOff>
    </xdr:from>
    <xdr:to>
      <xdr:col>5</xdr:col>
      <xdr:colOff>419100</xdr:colOff>
      <xdr:row>285</xdr:row>
      <xdr:rowOff>0</xdr:rowOff>
    </xdr:to>
    <xdr:graphicFrame macro="">
      <xdr:nvGraphicFramePr>
        <xdr:cNvPr id="9" name="Chart 8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7</xdr:col>
      <xdr:colOff>127000</xdr:colOff>
      <xdr:row>268</xdr:row>
      <xdr:rowOff>0</xdr:rowOff>
    </xdr:from>
    <xdr:to>
      <xdr:col>11</xdr:col>
      <xdr:colOff>593725</xdr:colOff>
      <xdr:row>285</xdr:row>
      <xdr:rowOff>0</xdr:rowOff>
    </xdr:to>
    <xdr:graphicFrame macro="">
      <xdr:nvGraphicFramePr>
        <xdr:cNvPr id="10" name="Chart 9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12</xdr:col>
      <xdr:colOff>568325</xdr:colOff>
      <xdr:row>268</xdr:row>
      <xdr:rowOff>0</xdr:rowOff>
    </xdr:from>
    <xdr:to>
      <xdr:col>19</xdr:col>
      <xdr:colOff>254000</xdr:colOff>
      <xdr:row>285</xdr:row>
      <xdr:rowOff>0</xdr:rowOff>
    </xdr:to>
    <xdr:graphicFrame macro="">
      <xdr:nvGraphicFramePr>
        <xdr:cNvPr id="11" name="Chart 10-XLSTA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5</xdr:row>
          <xdr:rowOff>9525</xdr:rowOff>
        </xdr:from>
        <xdr:to>
          <xdr:col>3</xdr:col>
          <xdr:colOff>304800</xdr:colOff>
          <xdr:row>6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arc%20Uni\PhD\Theoretical%20Work\COMPLETE%20DATA%20SET%20OF%20HYDRIDE%20AND%20CARBONYL%20STRUCTURES%20-%20thesis%20val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CA_HID"/>
      <sheetName val="PCA_HID1"/>
      <sheetName val="PCA_HID2"/>
      <sheetName val="SCA_HID"/>
      <sheetName val="PCA_HID3"/>
      <sheetName val="PCA_HID4"/>
      <sheetName val="PCA_HID5"/>
      <sheetName val="PCA_HID6"/>
      <sheetName val="PCA"/>
      <sheetName val="PCA-combined sterics and flexi"/>
      <sheetName val="PCA - combined sterics only"/>
      <sheetName val="SCA"/>
      <sheetName val="PCA1-all"/>
      <sheetName val="Chart1"/>
      <sheetName val="Chart2"/>
      <sheetName val="PCA2-no H"/>
      <sheetName val="Sheet2"/>
      <sheetName val="Sheet3"/>
    </sheetNames>
    <definedNames>
      <definedName name="GoToResults3101201516004357"/>
    </defined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>
            <v>-1.22816416756242</v>
          </cell>
          <cell r="C2">
            <v>-1.0616398329436179</v>
          </cell>
          <cell r="D2">
            <v>4.5102657261032455</v>
          </cell>
          <cell r="N2">
            <v>3.4512652595646167</v>
          </cell>
          <cell r="O2">
            <v>-5.9349057979658415</v>
          </cell>
          <cell r="P2">
            <v>-0.64191858213395048</v>
          </cell>
        </row>
        <row r="3">
          <cell r="B3">
            <v>-1.9739424999845063</v>
          </cell>
          <cell r="C3">
            <v>0.90682579460278001</v>
          </cell>
          <cell r="D3">
            <v>-0.19113346342103202</v>
          </cell>
          <cell r="N3">
            <v>-3.5471626065288264</v>
          </cell>
          <cell r="O3">
            <v>-4.6989576273611346</v>
          </cell>
          <cell r="P3">
            <v>-3.2416369245623664</v>
          </cell>
        </row>
        <row r="4">
          <cell r="B4">
            <v>6.0033475691353395</v>
          </cell>
          <cell r="C4">
            <v>3.0677449418624008</v>
          </cell>
          <cell r="D4">
            <v>1.2077003969842715</v>
          </cell>
          <cell r="N4">
            <v>2.608431194196188</v>
          </cell>
          <cell r="O4">
            <v>6.7477606340167595</v>
          </cell>
          <cell r="P4">
            <v>1.5062101692894052</v>
          </cell>
        </row>
        <row r="5">
          <cell r="B5">
            <v>6.8308809009981051</v>
          </cell>
          <cell r="C5">
            <v>0.43585854840489768</v>
          </cell>
          <cell r="D5">
            <v>0.70484602319645917</v>
          </cell>
          <cell r="N5">
            <v>-4.9542231727899386</v>
          </cell>
          <cell r="O5">
            <v>1.195231383806407</v>
          </cell>
          <cell r="P5">
            <v>0.29109639435446599</v>
          </cell>
        </row>
        <row r="6">
          <cell r="B6">
            <v>4.0574096113587785</v>
          </cell>
          <cell r="C6">
            <v>2.8440694406120404</v>
          </cell>
          <cell r="D6">
            <v>-3.44322713459633E-2</v>
          </cell>
          <cell r="N6">
            <v>-5.4591791082954275</v>
          </cell>
          <cell r="O6">
            <v>-6.8261372466313234E-3</v>
          </cell>
          <cell r="P6">
            <v>1.2078569782291464</v>
          </cell>
        </row>
        <row r="7">
          <cell r="B7">
            <v>1.2768389936916786</v>
          </cell>
          <cell r="C7">
            <v>-2.2862857014964613</v>
          </cell>
          <cell r="D7">
            <v>0.43302040742352482</v>
          </cell>
          <cell r="N7">
            <v>5.1247632239043508</v>
          </cell>
          <cell r="O7">
            <v>0.81549473376200243</v>
          </cell>
          <cell r="P7">
            <v>-2.319221764515452</v>
          </cell>
        </row>
        <row r="8">
          <cell r="B8">
            <v>2.5791164573690617</v>
          </cell>
          <cell r="C8">
            <v>1.1786535114809846</v>
          </cell>
          <cell r="D8">
            <v>-0.3744150864321778</v>
          </cell>
          <cell r="N8">
            <v>1.2929769188972651</v>
          </cell>
          <cell r="O8">
            <v>6.0039841888522476</v>
          </cell>
          <cell r="P8">
            <v>-1.7387789553481761</v>
          </cell>
        </row>
        <row r="9">
          <cell r="B9">
            <v>1.9458598773088778</v>
          </cell>
          <cell r="C9">
            <v>-1.3560113689929048</v>
          </cell>
          <cell r="D9">
            <v>3.5261081675168766</v>
          </cell>
          <cell r="N9">
            <v>4.3971642938413558</v>
          </cell>
          <cell r="O9">
            <v>-1.8580205156379781</v>
          </cell>
          <cell r="P9">
            <v>-2.419816348988598</v>
          </cell>
        </row>
        <row r="10">
          <cell r="B10">
            <v>3.829274868075041</v>
          </cell>
          <cell r="C10">
            <v>1.1520053461858906</v>
          </cell>
          <cell r="D10">
            <v>-0.63650081087557608</v>
          </cell>
          <cell r="N10">
            <v>-3.267909205532086</v>
          </cell>
          <cell r="O10">
            <v>-2.6087277999294658</v>
          </cell>
          <cell r="P10">
            <v>-2.5496515796622639</v>
          </cell>
        </row>
        <row r="11">
          <cell r="B11">
            <v>3.290800102258066</v>
          </cell>
          <cell r="C11">
            <v>1.1402902367698708</v>
          </cell>
          <cell r="D11">
            <v>-0.52236875672661287</v>
          </cell>
          <cell r="N11">
            <v>5.4647047207984842</v>
          </cell>
          <cell r="O11">
            <v>0.30079831075799696</v>
          </cell>
          <cell r="P11">
            <v>-1.238523572163339</v>
          </cell>
        </row>
        <row r="12">
          <cell r="B12">
            <v>2.7568155954410689</v>
          </cell>
          <cell r="C12">
            <v>1.9297980376488102</v>
          </cell>
          <cell r="D12">
            <v>-0.17564076245470162</v>
          </cell>
          <cell r="N12">
            <v>3.570318841390788</v>
          </cell>
          <cell r="O12">
            <v>-5.8364850207341039</v>
          </cell>
          <cell r="P12">
            <v>2.279034510136047</v>
          </cell>
        </row>
        <row r="13">
          <cell r="B13">
            <v>1.8365809277072718</v>
          </cell>
          <cell r="C13">
            <v>1.3295173788650481</v>
          </cell>
          <cell r="D13">
            <v>-0.42896265608453482</v>
          </cell>
          <cell r="N13">
            <v>0.82288408654401646</v>
          </cell>
          <cell r="O13">
            <v>-1.2211683910824787</v>
          </cell>
          <cell r="P13">
            <v>12.027557801544168</v>
          </cell>
        </row>
        <row r="14">
          <cell r="B14">
            <v>1.7708699420948835</v>
          </cell>
          <cell r="C14">
            <v>0.97298428082274047</v>
          </cell>
          <cell r="D14">
            <v>-0.27630697245612929</v>
          </cell>
        </row>
        <row r="15">
          <cell r="B15">
            <v>2.3605654866508221</v>
          </cell>
          <cell r="C15">
            <v>1.2137250853641681</v>
          </cell>
          <cell r="D15">
            <v>-0.30123669601587255</v>
          </cell>
        </row>
        <row r="16">
          <cell r="B16">
            <v>9.6491686039996055E-2</v>
          </cell>
          <cell r="C16">
            <v>-0.77904558991770223</v>
          </cell>
          <cell r="D16">
            <v>1.6800589709331197</v>
          </cell>
        </row>
        <row r="17">
          <cell r="B17">
            <v>-4.3502498478228411</v>
          </cell>
          <cell r="C17">
            <v>2.1255821140132327</v>
          </cell>
          <cell r="D17">
            <v>-0.10746873608331833</v>
          </cell>
        </row>
        <row r="18">
          <cell r="B18">
            <v>-4.5251385832062674</v>
          </cell>
          <cell r="C18">
            <v>2.8733344624126151</v>
          </cell>
          <cell r="D18">
            <v>0.18649769113449949</v>
          </cell>
        </row>
        <row r="19">
          <cell r="B19">
            <v>-3.6348746185435736</v>
          </cell>
          <cell r="C19">
            <v>2.6357678458355793</v>
          </cell>
          <cell r="D19">
            <v>-0.14422743535154606</v>
          </cell>
        </row>
        <row r="20">
          <cell r="B20">
            <v>-4.2121560774308549</v>
          </cell>
          <cell r="C20">
            <v>1.6604249168561307</v>
          </cell>
          <cell r="D20">
            <v>8.1150658826228225E-2</v>
          </cell>
        </row>
        <row r="21">
          <cell r="B21">
            <v>-4.8820858265452944</v>
          </cell>
          <cell r="C21">
            <v>0.83142361327053949</v>
          </cell>
          <cell r="D21">
            <v>-0.11532510357740056</v>
          </cell>
        </row>
        <row r="22">
          <cell r="B22">
            <v>-4.0564443602364291</v>
          </cell>
          <cell r="C22">
            <v>0.43380682633159168</v>
          </cell>
          <cell r="D22">
            <v>-0.10527362590925478</v>
          </cell>
        </row>
        <row r="23">
          <cell r="B23">
            <v>-3.9391107907922334</v>
          </cell>
          <cell r="C23">
            <v>1.2644805135091646</v>
          </cell>
          <cell r="D23">
            <v>1.0680556475001816E-2</v>
          </cell>
        </row>
        <row r="24">
          <cell r="B24">
            <v>-4.5811546041090416</v>
          </cell>
          <cell r="C24">
            <v>1.0257478101388657</v>
          </cell>
          <cell r="D24">
            <v>0.17677464568547779</v>
          </cell>
        </row>
        <row r="25">
          <cell r="B25">
            <v>-4.0849475751019</v>
          </cell>
          <cell r="C25">
            <v>1.6404814568954473</v>
          </cell>
          <cell r="D25">
            <v>5.0400081089485203E-2</v>
          </cell>
        </row>
        <row r="26">
          <cell r="B26">
            <v>-3.6321507505386705</v>
          </cell>
          <cell r="C26">
            <v>1.6686201489970021</v>
          </cell>
          <cell r="D26">
            <v>1.1809445969356471E-3</v>
          </cell>
        </row>
        <row r="27">
          <cell r="B27">
            <v>1.7898462057662345</v>
          </cell>
          <cell r="C27">
            <v>0.89029817600973382</v>
          </cell>
          <cell r="D27">
            <v>-0.60685292183631345</v>
          </cell>
        </row>
        <row r="28">
          <cell r="B28">
            <v>-0.18689318471408048</v>
          </cell>
          <cell r="C28">
            <v>-1.3514322506030958</v>
          </cell>
          <cell r="D28">
            <v>1.8266802696824065</v>
          </cell>
        </row>
        <row r="29">
          <cell r="B29">
            <v>-0.22913954611591569</v>
          </cell>
          <cell r="C29">
            <v>0.72082000804536905</v>
          </cell>
          <cell r="D29">
            <v>0.87181882033786018</v>
          </cell>
        </row>
        <row r="30">
          <cell r="B30">
            <v>0.74717819776767247</v>
          </cell>
          <cell r="C30">
            <v>0.51746217418784102</v>
          </cell>
          <cell r="D30">
            <v>-0.5095325980018921</v>
          </cell>
        </row>
        <row r="31">
          <cell r="B31">
            <v>8.3990665719541224E-2</v>
          </cell>
          <cell r="C31">
            <v>-0.22857085738398925</v>
          </cell>
          <cell r="D31">
            <v>-0.74486086223155457</v>
          </cell>
        </row>
        <row r="32">
          <cell r="B32">
            <v>0.24910957615970841</v>
          </cell>
          <cell r="C32">
            <v>-1.1554013491288633</v>
          </cell>
          <cell r="D32">
            <v>1.5631095841728742</v>
          </cell>
        </row>
        <row r="33">
          <cell r="B33">
            <v>0.6689950128977612</v>
          </cell>
          <cell r="C33">
            <v>1.0600256702747946</v>
          </cell>
          <cell r="D33">
            <v>3.3220349895198771</v>
          </cell>
        </row>
        <row r="34">
          <cell r="B34">
            <v>1.4294983370389402</v>
          </cell>
          <cell r="C34">
            <v>0.83351979763197337</v>
          </cell>
          <cell r="D34">
            <v>-0.46203759376280895</v>
          </cell>
        </row>
        <row r="35">
          <cell r="B35">
            <v>0.59488278347229462</v>
          </cell>
          <cell r="C35">
            <v>0.30948955157012126</v>
          </cell>
          <cell r="D35">
            <v>-7.9758447010804631E-2</v>
          </cell>
        </row>
        <row r="36">
          <cell r="B36">
            <v>-0.18063687031218803</v>
          </cell>
          <cell r="C36">
            <v>0.50750504629341953</v>
          </cell>
          <cell r="D36">
            <v>0.16866066274823369</v>
          </cell>
        </row>
        <row r="37">
          <cell r="B37">
            <v>0.39258112577747767</v>
          </cell>
          <cell r="C37">
            <v>1.7242102505381836</v>
          </cell>
          <cell r="D37">
            <v>-0.24569501438021801</v>
          </cell>
        </row>
        <row r="38">
          <cell r="B38">
            <v>0.62890766147189414</v>
          </cell>
          <cell r="C38">
            <v>0.64283691613732308</v>
          </cell>
          <cell r="D38">
            <v>-0.55924361349726637</v>
          </cell>
        </row>
        <row r="39">
          <cell r="B39">
            <v>-2.8090091229187462E-2</v>
          </cell>
          <cell r="C39">
            <v>-2.1460352674139176</v>
          </cell>
          <cell r="D39">
            <v>0.38659241384732917</v>
          </cell>
        </row>
        <row r="40">
          <cell r="B40">
            <v>0.9884266706477961</v>
          </cell>
          <cell r="C40">
            <v>-0.56797179205687709</v>
          </cell>
          <cell r="D40">
            <v>-0.75302326010739939</v>
          </cell>
        </row>
        <row r="41">
          <cell r="B41">
            <v>1.0612144178123504</v>
          </cell>
          <cell r="C41">
            <v>1.2282357146221698</v>
          </cell>
          <cell r="D41">
            <v>-3.1772731138068361E-2</v>
          </cell>
        </row>
        <row r="42">
          <cell r="B42">
            <v>0.60521203084224018</v>
          </cell>
          <cell r="C42">
            <v>2.0542620382720651</v>
          </cell>
          <cell r="D42">
            <v>-6.8644989035102605E-2</v>
          </cell>
        </row>
        <row r="43">
          <cell r="B43">
            <v>1.1984976317524489</v>
          </cell>
          <cell r="C43">
            <v>1.3888363299990845</v>
          </cell>
          <cell r="D43">
            <v>-0.28074787038793803</v>
          </cell>
        </row>
        <row r="44">
          <cell r="B44">
            <v>-0.62006582744918015</v>
          </cell>
          <cell r="C44">
            <v>-0.79581880816578443</v>
          </cell>
          <cell r="D44">
            <v>-1.2083735733548198</v>
          </cell>
        </row>
        <row r="45">
          <cell r="B45">
            <v>-0.13312037313655598</v>
          </cell>
          <cell r="C45">
            <v>0.70447254852112307</v>
          </cell>
          <cell r="D45">
            <v>0.43596501432925122</v>
          </cell>
        </row>
        <row r="46">
          <cell r="B46">
            <v>-0.48790825294067852</v>
          </cell>
          <cell r="C46">
            <v>0.25726646103038253</v>
          </cell>
          <cell r="D46">
            <v>-0.11205087014531119</v>
          </cell>
        </row>
        <row r="47">
          <cell r="B47">
            <v>1.5700818473457952E-2</v>
          </cell>
          <cell r="C47">
            <v>1.0582244602511919</v>
          </cell>
          <cell r="D47">
            <v>-0.32642291746439311</v>
          </cell>
        </row>
        <row r="48">
          <cell r="B48">
            <v>0.32510096383489817</v>
          </cell>
          <cell r="C48">
            <v>-2.1239209995846577</v>
          </cell>
          <cell r="D48">
            <v>-0.84220723346519533</v>
          </cell>
        </row>
        <row r="49">
          <cell r="B49">
            <v>3.2283946444344158</v>
          </cell>
          <cell r="C49">
            <v>-1.9006892828754303</v>
          </cell>
          <cell r="D49">
            <v>-1.762297096144088</v>
          </cell>
        </row>
        <row r="50">
          <cell r="B50">
            <v>-0.54351994345932753</v>
          </cell>
          <cell r="C50">
            <v>-2.3489996635793489</v>
          </cell>
          <cell r="D50">
            <v>-0.32637511293585814</v>
          </cell>
        </row>
        <row r="51">
          <cell r="B51">
            <v>-0.34787150043095849</v>
          </cell>
          <cell r="C51">
            <v>-0.16317423173709436</v>
          </cell>
          <cell r="D51">
            <v>-3.6380668874314966E-2</v>
          </cell>
        </row>
        <row r="52">
          <cell r="B52">
            <v>-0.39903798695233</v>
          </cell>
          <cell r="C52">
            <v>-2.4964306223676327</v>
          </cell>
          <cell r="D52">
            <v>0.73300765225811471</v>
          </cell>
        </row>
        <row r="53">
          <cell r="B53">
            <v>-1.0855395094910882</v>
          </cell>
          <cell r="C53">
            <v>-3.8212133886291308</v>
          </cell>
          <cell r="D53">
            <v>0.67972959242669317</v>
          </cell>
        </row>
        <row r="54">
          <cell r="B54">
            <v>-0.72310513647841512</v>
          </cell>
          <cell r="C54">
            <v>-2.0315810447595593</v>
          </cell>
          <cell r="D54">
            <v>1.2723663192518686</v>
          </cell>
        </row>
        <row r="55">
          <cell r="B55">
            <v>0.37644553479494935</v>
          </cell>
          <cell r="C55">
            <v>0.62395364893035909</v>
          </cell>
          <cell r="D55">
            <v>-0.16043070283110525</v>
          </cell>
        </row>
        <row r="56">
          <cell r="B56">
            <v>0.65475480021306542</v>
          </cell>
          <cell r="C56">
            <v>-2.0256093431596267</v>
          </cell>
          <cell r="D56">
            <v>-0.97118928784965652</v>
          </cell>
        </row>
        <row r="57">
          <cell r="B57">
            <v>-0.16848027380016925</v>
          </cell>
          <cell r="C57">
            <v>-2.116305351233251</v>
          </cell>
          <cell r="D57">
            <v>-0.74699698638120193</v>
          </cell>
        </row>
        <row r="58">
          <cell r="B58">
            <v>1.0534785610289492</v>
          </cell>
          <cell r="C58">
            <v>-2.8365088688299043</v>
          </cell>
          <cell r="D58">
            <v>-1.5833025157730336</v>
          </cell>
        </row>
        <row r="59">
          <cell r="B59">
            <v>-0.35445213137387216</v>
          </cell>
          <cell r="C59">
            <v>-2.1342145069201224</v>
          </cell>
          <cell r="D59">
            <v>-0.65152967112252458</v>
          </cell>
        </row>
        <row r="60">
          <cell r="B60">
            <v>-1.3138888275777272E-2</v>
          </cell>
          <cell r="C60">
            <v>-2.126949023430269</v>
          </cell>
          <cell r="D60">
            <v>-0.57186545412558354</v>
          </cell>
        </row>
        <row r="61">
          <cell r="B61">
            <v>-0.46815627121115411</v>
          </cell>
          <cell r="C61">
            <v>-2.6541525307523388</v>
          </cell>
          <cell r="D61">
            <v>0.75619303009564398</v>
          </cell>
        </row>
        <row r="62">
          <cell r="B62">
            <v>-3.4154537604240372E-2</v>
          </cell>
          <cell r="C62">
            <v>-2.5930761430438811</v>
          </cell>
          <cell r="D62">
            <v>-0.73676858522997535</v>
          </cell>
        </row>
        <row r="63">
          <cell r="B63">
            <v>1.7053563981903732</v>
          </cell>
          <cell r="C63">
            <v>1.8952454430218639</v>
          </cell>
          <cell r="D63">
            <v>-0.44315332220540432</v>
          </cell>
        </row>
        <row r="64">
          <cell r="B64">
            <v>0.68340279958718153</v>
          </cell>
          <cell r="C64">
            <v>-1.0714841264697026</v>
          </cell>
          <cell r="D64">
            <v>-0.23399514039148225</v>
          </cell>
        </row>
        <row r="65">
          <cell r="B65">
            <v>3.100129949385245</v>
          </cell>
          <cell r="C65">
            <v>-0.36755865310146746</v>
          </cell>
          <cell r="D65">
            <v>-0.83872384661802346</v>
          </cell>
        </row>
        <row r="66">
          <cell r="B66">
            <v>-1.5344890295779039</v>
          </cell>
          <cell r="C66">
            <v>0.63910528608528316</v>
          </cell>
          <cell r="D66">
            <v>-0.64169763009976011</v>
          </cell>
        </row>
        <row r="67">
          <cell r="B67">
            <v>-1.9895835780917688</v>
          </cell>
          <cell r="C67">
            <v>-1.9039795818935168</v>
          </cell>
          <cell r="D67">
            <v>-1.0164434958233837</v>
          </cell>
        </row>
        <row r="68">
          <cell r="B68">
            <v>-1.5898838582617432</v>
          </cell>
          <cell r="C68">
            <v>-1.8441486510037632</v>
          </cell>
          <cell r="D68">
            <v>-0.76623837977189713</v>
          </cell>
        </row>
        <row r="69">
          <cell r="B69">
            <v>-1.0570403550339564</v>
          </cell>
          <cell r="C69">
            <v>0.35853058713455349</v>
          </cell>
          <cell r="D69">
            <v>-0.69592629640531345</v>
          </cell>
        </row>
        <row r="70">
          <cell r="B70">
            <v>-1.2516295432350515</v>
          </cell>
          <cell r="C70">
            <v>-1.8604022885420215</v>
          </cell>
          <cell r="D70">
            <v>-1.0154614979241432</v>
          </cell>
        </row>
        <row r="71">
          <cell r="B71">
            <v>-1.6896004141483894</v>
          </cell>
          <cell r="C71">
            <v>0.40316870057939275</v>
          </cell>
          <cell r="D71">
            <v>-1.1415500555752718</v>
          </cell>
        </row>
      </sheetData>
      <sheetData sheetId="7"/>
      <sheetData sheetId="8"/>
      <sheetData sheetId="9"/>
      <sheetData sheetId="10">
        <row r="47">
          <cell r="C47" t="str">
            <v>F1</v>
          </cell>
          <cell r="D47" t="str">
            <v>F2</v>
          </cell>
          <cell r="E47" t="str">
            <v>F3</v>
          </cell>
          <cell r="F47" t="str">
            <v>F4</v>
          </cell>
          <cell r="G47" t="str">
            <v>F5</v>
          </cell>
          <cell r="H47" t="str">
            <v>F6</v>
          </cell>
          <cell r="I47" t="str">
            <v>F7</v>
          </cell>
          <cell r="J47" t="str">
            <v>F8</v>
          </cell>
          <cell r="K47" t="str">
            <v>F9</v>
          </cell>
          <cell r="L47" t="str">
            <v>F10</v>
          </cell>
          <cell r="M47" t="str">
            <v>F11</v>
          </cell>
          <cell r="N47" t="str">
            <v>F12</v>
          </cell>
        </row>
        <row r="48">
          <cell r="B48" t="str">
            <v>Eigenvalue</v>
          </cell>
          <cell r="C48">
            <v>5.6138155073428218</v>
          </cell>
          <cell r="D48">
            <v>2.7218920578847068</v>
          </cell>
          <cell r="E48">
            <v>1.1329733667118207</v>
          </cell>
          <cell r="F48">
            <v>0.67908131246239856</v>
          </cell>
          <cell r="G48">
            <v>0.62096852099119015</v>
          </cell>
          <cell r="H48">
            <v>0.42854315119724479</v>
          </cell>
          <cell r="I48">
            <v>0.38096970765664101</v>
          </cell>
          <cell r="J48">
            <v>0.18882465019277236</v>
          </cell>
          <cell r="K48">
            <v>0.10119857683845807</v>
          </cell>
          <cell r="L48">
            <v>7.722561741374441E-2</v>
          </cell>
          <cell r="M48">
            <v>4.3212382570462365E-2</v>
          </cell>
          <cell r="N48">
            <v>1.1295148737738871E-2</v>
          </cell>
        </row>
        <row r="50">
          <cell r="B50" t="str">
            <v>Cumulative %</v>
          </cell>
          <cell r="C50">
            <v>46.781795894523519</v>
          </cell>
          <cell r="D50">
            <v>69.464229710229404</v>
          </cell>
          <cell r="E50">
            <v>78.905674432827908</v>
          </cell>
          <cell r="F50">
            <v>84.564685370014558</v>
          </cell>
          <cell r="G50">
            <v>89.739423044941148</v>
          </cell>
          <cell r="H50">
            <v>93.310615971584852</v>
          </cell>
          <cell r="I50">
            <v>96.485363535390192</v>
          </cell>
          <cell r="J50">
            <v>98.058902286996627</v>
          </cell>
          <cell r="K50">
            <v>98.902223760650443</v>
          </cell>
          <cell r="L50">
            <v>99.54577057243165</v>
          </cell>
          <cell r="M50">
            <v>99.90587376051883</v>
          </cell>
          <cell r="N50">
            <v>99.999999999999986</v>
          </cell>
        </row>
        <row r="107">
          <cell r="C107">
            <v>0.59817019297071727</v>
          </cell>
          <cell r="D107">
            <v>-0.71625330605582616</v>
          </cell>
          <cell r="E107">
            <v>-4.9981255201322593E-2</v>
          </cell>
        </row>
        <row r="108">
          <cell r="C108">
            <v>-0.61479103495902543</v>
          </cell>
          <cell r="D108">
            <v>-0.56709306772269419</v>
          </cell>
          <cell r="E108">
            <v>-0.25240129652886867</v>
          </cell>
        </row>
        <row r="109">
          <cell r="C109">
            <v>0.45209095025631407</v>
          </cell>
          <cell r="D109">
            <v>0.8143525823517509</v>
          </cell>
          <cell r="E109">
            <v>0.11727698333302301</v>
          </cell>
        </row>
        <row r="110">
          <cell r="C110">
            <v>-0.85866150771082816</v>
          </cell>
          <cell r="D110">
            <v>0.14424633840800624</v>
          </cell>
          <cell r="E110">
            <v>2.2665433871766876E-2</v>
          </cell>
        </row>
        <row r="111">
          <cell r="C111">
            <v>-0.94618001662460882</v>
          </cell>
          <cell r="D111">
            <v>-8.2381145327803894E-4</v>
          </cell>
          <cell r="E111">
            <v>9.404651860190541E-2</v>
          </cell>
        </row>
        <row r="112">
          <cell r="C112">
            <v>0.88821935609748415</v>
          </cell>
          <cell r="D112">
            <v>9.8417871995263612E-2</v>
          </cell>
          <cell r="E112">
            <v>-0.18057993351019672</v>
          </cell>
        </row>
        <row r="113">
          <cell r="C113">
            <v>0.22409759752312658</v>
          </cell>
          <cell r="D113">
            <v>0.72459002234648118</v>
          </cell>
          <cell r="E113">
            <v>-0.13538532319323227</v>
          </cell>
        </row>
        <row r="114">
          <cell r="C114">
            <v>0.76211256346689571</v>
          </cell>
          <cell r="D114">
            <v>-0.22423495542277722</v>
          </cell>
          <cell r="E114">
            <v>-0.18841245890883698</v>
          </cell>
        </row>
        <row r="115">
          <cell r="C115">
            <v>-0.56639108647664715</v>
          </cell>
          <cell r="D115">
            <v>-0.3148339628136379</v>
          </cell>
          <cell r="E115">
            <v>-0.19852172818228656</v>
          </cell>
        </row>
        <row r="116">
          <cell r="C116">
            <v>0.94713771081750653</v>
          </cell>
          <cell r="D116">
            <v>3.6301803578797608E-2</v>
          </cell>
          <cell r="E116">
            <v>-9.6434290042459167E-2</v>
          </cell>
        </row>
        <row r="117">
          <cell r="C117">
            <v>0.61880445277368579</v>
          </cell>
          <cell r="D117">
            <v>-0.70437540782516206</v>
          </cell>
          <cell r="E117">
            <v>0.17745086157976553</v>
          </cell>
        </row>
        <row r="118">
          <cell r="C118">
            <v>0.14262153031455535</v>
          </cell>
          <cell r="D118">
            <v>-0.14737654263417063</v>
          </cell>
          <cell r="E118">
            <v>0.9364932760307505</v>
          </cell>
        </row>
        <row r="178">
          <cell r="C178">
            <v>-1.22816416756242</v>
          </cell>
          <cell r="D178">
            <v>-1.0616398329436179</v>
          </cell>
          <cell r="E178">
            <v>4.5102657261032455</v>
          </cell>
        </row>
        <row r="179">
          <cell r="C179">
            <v>-1.9739424999845063</v>
          </cell>
          <cell r="D179">
            <v>0.90682579460278001</v>
          </cell>
          <cell r="E179">
            <v>-0.19113346342103202</v>
          </cell>
        </row>
        <row r="180">
          <cell r="C180">
            <v>6.0033475691353395</v>
          </cell>
          <cell r="D180">
            <v>3.0677449418624008</v>
          </cell>
          <cell r="E180">
            <v>1.2077003969842715</v>
          </cell>
        </row>
        <row r="181">
          <cell r="C181">
            <v>6.8308809009981051</v>
          </cell>
          <cell r="D181">
            <v>0.43585854840489768</v>
          </cell>
          <cell r="E181">
            <v>0.70484602319645917</v>
          </cell>
        </row>
        <row r="182">
          <cell r="C182">
            <v>4.0574096113587785</v>
          </cell>
          <cell r="D182">
            <v>2.8440694406120404</v>
          </cell>
          <cell r="E182">
            <v>-3.44322713459633E-2</v>
          </cell>
        </row>
        <row r="183">
          <cell r="C183">
            <v>1.2768389936916786</v>
          </cell>
          <cell r="D183">
            <v>-2.2862857014964613</v>
          </cell>
          <cell r="E183">
            <v>0.43302040742352482</v>
          </cell>
        </row>
        <row r="184">
          <cell r="C184">
            <v>2.5791164573690617</v>
          </cell>
          <cell r="D184">
            <v>1.1786535114809846</v>
          </cell>
          <cell r="E184">
            <v>-0.3744150864321778</v>
          </cell>
        </row>
        <row r="185">
          <cell r="C185">
            <v>1.9458598773088778</v>
          </cell>
          <cell r="D185">
            <v>-1.3560113689929048</v>
          </cell>
          <cell r="E185">
            <v>3.5261081675168766</v>
          </cell>
        </row>
        <row r="186">
          <cell r="C186">
            <v>3.829274868075041</v>
          </cell>
          <cell r="D186">
            <v>1.1520053461858906</v>
          </cell>
          <cell r="E186">
            <v>-0.63650081087557608</v>
          </cell>
        </row>
        <row r="187">
          <cell r="C187">
            <v>3.290800102258066</v>
          </cell>
          <cell r="D187">
            <v>1.1402902367698708</v>
          </cell>
          <cell r="E187">
            <v>-0.52236875672661287</v>
          </cell>
        </row>
        <row r="188">
          <cell r="C188">
            <v>2.7568155954410689</v>
          </cell>
          <cell r="D188">
            <v>1.9297980376488102</v>
          </cell>
          <cell r="E188">
            <v>-0.17564076245470162</v>
          </cell>
        </row>
        <row r="189">
          <cell r="C189">
            <v>1.8365809277072718</v>
          </cell>
          <cell r="D189">
            <v>1.3295173788650481</v>
          </cell>
          <cell r="E189">
            <v>-0.42896265608453482</v>
          </cell>
        </row>
        <row r="190">
          <cell r="C190">
            <v>1.7708699420948835</v>
          </cell>
          <cell r="D190">
            <v>0.97298428082274047</v>
          </cell>
          <cell r="E190">
            <v>-0.27630697245612929</v>
          </cell>
        </row>
        <row r="191">
          <cell r="C191">
            <v>2.3605654866508221</v>
          </cell>
          <cell r="D191">
            <v>1.2137250853641681</v>
          </cell>
          <cell r="E191">
            <v>-0.30123669601587255</v>
          </cell>
        </row>
        <row r="192">
          <cell r="C192">
            <v>9.6491686039996055E-2</v>
          </cell>
          <cell r="D192">
            <v>-0.77904558991770223</v>
          </cell>
          <cell r="E192">
            <v>1.6800589709331197</v>
          </cell>
        </row>
        <row r="193">
          <cell r="C193">
            <v>-4.3502498478228411</v>
          </cell>
          <cell r="D193">
            <v>2.1255821140132327</v>
          </cell>
          <cell r="E193">
            <v>-0.10746873608331833</v>
          </cell>
        </row>
        <row r="194">
          <cell r="C194">
            <v>-4.5251385832062674</v>
          </cell>
          <cell r="D194">
            <v>2.8733344624126151</v>
          </cell>
          <cell r="E194">
            <v>0.18649769113449949</v>
          </cell>
        </row>
        <row r="195">
          <cell r="C195">
            <v>-3.6348746185435736</v>
          </cell>
          <cell r="D195">
            <v>2.6357678458355793</v>
          </cell>
          <cell r="E195">
            <v>-0.14422743535154606</v>
          </cell>
        </row>
        <row r="196">
          <cell r="C196">
            <v>-4.2121560774308549</v>
          </cell>
          <cell r="D196">
            <v>1.6604249168561307</v>
          </cell>
          <cell r="E196">
            <v>8.1150658826228225E-2</v>
          </cell>
        </row>
        <row r="197">
          <cell r="C197">
            <v>-4.8820858265452944</v>
          </cell>
          <cell r="D197">
            <v>0.83142361327053949</v>
          </cell>
          <cell r="E197">
            <v>-0.11532510357740056</v>
          </cell>
        </row>
        <row r="198">
          <cell r="C198">
            <v>-4.0564443602364291</v>
          </cell>
          <cell r="D198">
            <v>0.43380682633159168</v>
          </cell>
          <cell r="E198">
            <v>-0.10527362590925478</v>
          </cell>
        </row>
        <row r="199">
          <cell r="C199">
            <v>-3.9391107907922334</v>
          </cell>
          <cell r="D199">
            <v>1.2644805135091646</v>
          </cell>
          <cell r="E199">
            <v>1.0680556475001816E-2</v>
          </cell>
        </row>
        <row r="200">
          <cell r="C200">
            <v>-4.5811546041090416</v>
          </cell>
          <cell r="D200">
            <v>1.0257478101388657</v>
          </cell>
          <cell r="E200">
            <v>0.17677464568547779</v>
          </cell>
        </row>
        <row r="201">
          <cell r="C201">
            <v>-4.0849475751019</v>
          </cell>
          <cell r="D201">
            <v>1.6404814568954473</v>
          </cell>
          <cell r="E201">
            <v>5.0400081089485203E-2</v>
          </cell>
        </row>
        <row r="202">
          <cell r="C202">
            <v>-3.6321507505386705</v>
          </cell>
          <cell r="D202">
            <v>1.6686201489970021</v>
          </cell>
          <cell r="E202">
            <v>1.1809445969356471E-3</v>
          </cell>
        </row>
        <row r="203">
          <cell r="C203">
            <v>1.7898462057662345</v>
          </cell>
          <cell r="D203">
            <v>0.89029817600973382</v>
          </cell>
          <cell r="E203">
            <v>-0.60685292183631345</v>
          </cell>
        </row>
        <row r="204">
          <cell r="C204">
            <v>-0.18689318471408048</v>
          </cell>
          <cell r="D204">
            <v>-1.3514322506030958</v>
          </cell>
          <cell r="E204">
            <v>1.8266802696824065</v>
          </cell>
        </row>
        <row r="205">
          <cell r="C205">
            <v>-0.22913954611591569</v>
          </cell>
          <cell r="D205">
            <v>0.72082000804536905</v>
          </cell>
          <cell r="E205">
            <v>0.87181882033786018</v>
          </cell>
        </row>
        <row r="206">
          <cell r="C206">
            <v>0.74717819776767247</v>
          </cell>
          <cell r="D206">
            <v>0.51746217418784102</v>
          </cell>
          <cell r="E206">
            <v>-0.5095325980018921</v>
          </cell>
        </row>
        <row r="207">
          <cell r="C207">
            <v>8.3990665719541224E-2</v>
          </cell>
          <cell r="D207">
            <v>-0.22857085738398925</v>
          </cell>
          <cell r="E207">
            <v>-0.74486086223155457</v>
          </cell>
        </row>
        <row r="208">
          <cell r="C208">
            <v>0.24910957615970841</v>
          </cell>
          <cell r="D208">
            <v>-1.1554013491288633</v>
          </cell>
          <cell r="E208">
            <v>1.5631095841728742</v>
          </cell>
        </row>
        <row r="209">
          <cell r="C209">
            <v>0.6689950128977612</v>
          </cell>
          <cell r="D209">
            <v>1.0600256702747946</v>
          </cell>
          <cell r="E209">
            <v>3.3220349895198771</v>
          </cell>
        </row>
        <row r="210">
          <cell r="C210">
            <v>1.4294983370389402</v>
          </cell>
          <cell r="D210">
            <v>0.83351979763197337</v>
          </cell>
          <cell r="E210">
            <v>-0.46203759376280895</v>
          </cell>
        </row>
        <row r="211">
          <cell r="C211">
            <v>0.59488278347229462</v>
          </cell>
          <cell r="D211">
            <v>0.30948955157012126</v>
          </cell>
          <cell r="E211">
            <v>-7.9758447010804631E-2</v>
          </cell>
        </row>
        <row r="212">
          <cell r="C212">
            <v>-0.18063687031218803</v>
          </cell>
          <cell r="D212">
            <v>0.50750504629341953</v>
          </cell>
          <cell r="E212">
            <v>0.16866066274823369</v>
          </cell>
        </row>
        <row r="213">
          <cell r="C213">
            <v>0.39258112577747767</v>
          </cell>
          <cell r="D213">
            <v>1.7242102505381836</v>
          </cell>
          <cell r="E213">
            <v>-0.24569501438021801</v>
          </cell>
        </row>
        <row r="214">
          <cell r="C214">
            <v>0.62890766147189414</v>
          </cell>
          <cell r="D214">
            <v>0.64283691613732308</v>
          </cell>
          <cell r="E214">
            <v>-0.55924361349726637</v>
          </cell>
        </row>
        <row r="215">
          <cell r="C215">
            <v>-2.8090091229187462E-2</v>
          </cell>
          <cell r="D215">
            <v>-2.1460352674139176</v>
          </cell>
          <cell r="E215">
            <v>0.38659241384732917</v>
          </cell>
        </row>
        <row r="216">
          <cell r="C216">
            <v>0.9884266706477961</v>
          </cell>
          <cell r="D216">
            <v>-0.56797179205687709</v>
          </cell>
          <cell r="E216">
            <v>-0.75302326010739939</v>
          </cell>
        </row>
        <row r="217">
          <cell r="C217">
            <v>1.0612144178123504</v>
          </cell>
          <cell r="D217">
            <v>1.2282357146221698</v>
          </cell>
          <cell r="E217">
            <v>-3.1772731138068361E-2</v>
          </cell>
        </row>
        <row r="218">
          <cell r="C218">
            <v>0.60521203084224018</v>
          </cell>
          <cell r="D218">
            <v>2.0542620382720651</v>
          </cell>
          <cell r="E218">
            <v>-6.8644989035102605E-2</v>
          </cell>
        </row>
        <row r="219">
          <cell r="C219">
            <v>1.1984976317524489</v>
          </cell>
          <cell r="D219">
            <v>1.3888363299990845</v>
          </cell>
          <cell r="E219">
            <v>-0.28074787038793803</v>
          </cell>
        </row>
        <row r="220">
          <cell r="C220">
            <v>-0.62006582744918015</v>
          </cell>
          <cell r="D220">
            <v>-0.79581880816578443</v>
          </cell>
          <cell r="E220">
            <v>-1.2083735733548198</v>
          </cell>
        </row>
        <row r="221">
          <cell r="C221">
            <v>-0.13312037313655598</v>
          </cell>
          <cell r="D221">
            <v>0.70447254852112307</v>
          </cell>
          <cell r="E221">
            <v>0.43596501432925122</v>
          </cell>
        </row>
        <row r="222">
          <cell r="C222">
            <v>-0.48790825294067852</v>
          </cell>
          <cell r="D222">
            <v>0.25726646103038253</v>
          </cell>
          <cell r="E222">
            <v>-0.11205087014531119</v>
          </cell>
        </row>
        <row r="223">
          <cell r="C223">
            <v>1.5700818473457952E-2</v>
          </cell>
          <cell r="D223">
            <v>1.0582244602511919</v>
          </cell>
          <cell r="E223">
            <v>-0.32642291746439311</v>
          </cell>
        </row>
        <row r="224">
          <cell r="C224">
            <v>0.32510096383489817</v>
          </cell>
          <cell r="D224">
            <v>-2.1239209995846577</v>
          </cell>
          <cell r="E224">
            <v>-0.84220723346519533</v>
          </cell>
        </row>
        <row r="225">
          <cell r="C225">
            <v>3.2283946444344158</v>
          </cell>
          <cell r="D225">
            <v>-1.9006892828754303</v>
          </cell>
          <cell r="E225">
            <v>-1.762297096144088</v>
          </cell>
        </row>
        <row r="226">
          <cell r="C226">
            <v>-0.54351994345932753</v>
          </cell>
          <cell r="D226">
            <v>-2.3489996635793489</v>
          </cell>
          <cell r="E226">
            <v>-0.32637511293585814</v>
          </cell>
        </row>
        <row r="227">
          <cell r="C227">
            <v>-0.34787150043095849</v>
          </cell>
          <cell r="D227">
            <v>-0.16317423173709436</v>
          </cell>
          <cell r="E227">
            <v>-3.6380668874314966E-2</v>
          </cell>
        </row>
        <row r="228">
          <cell r="C228">
            <v>-0.39903798695233</v>
          </cell>
          <cell r="D228">
            <v>-2.4964306223676327</v>
          </cell>
          <cell r="E228">
            <v>0.73300765225811471</v>
          </cell>
        </row>
        <row r="229">
          <cell r="C229">
            <v>-1.0855395094910882</v>
          </cell>
          <cell r="D229">
            <v>-3.8212133886291308</v>
          </cell>
          <cell r="E229">
            <v>0.67972959242669317</v>
          </cell>
        </row>
        <row r="230">
          <cell r="C230">
            <v>-0.72310513647841512</v>
          </cell>
          <cell r="D230">
            <v>-2.0315810447595593</v>
          </cell>
          <cell r="E230">
            <v>1.2723663192518686</v>
          </cell>
        </row>
        <row r="231">
          <cell r="C231">
            <v>0.37644553479494935</v>
          </cell>
          <cell r="D231">
            <v>0.62395364893035909</v>
          </cell>
          <cell r="E231">
            <v>-0.16043070283110525</v>
          </cell>
        </row>
        <row r="232">
          <cell r="C232">
            <v>0.65475480021306542</v>
          </cell>
          <cell r="D232">
            <v>-2.0256093431596267</v>
          </cell>
          <cell r="E232">
            <v>-0.97118928784965652</v>
          </cell>
        </row>
        <row r="233">
          <cell r="C233">
            <v>-0.16848027380016925</v>
          </cell>
          <cell r="D233">
            <v>-2.116305351233251</v>
          </cell>
          <cell r="E233">
            <v>-0.74699698638120193</v>
          </cell>
        </row>
        <row r="234">
          <cell r="C234">
            <v>1.0534785610289492</v>
          </cell>
          <cell r="D234">
            <v>-2.8365088688299043</v>
          </cell>
          <cell r="E234">
            <v>-1.5833025157730336</v>
          </cell>
        </row>
        <row r="235">
          <cell r="C235">
            <v>-0.35445213137387216</v>
          </cell>
          <cell r="D235">
            <v>-2.1342145069201224</v>
          </cell>
          <cell r="E235">
            <v>-0.65152967112252458</v>
          </cell>
        </row>
        <row r="236">
          <cell r="C236">
            <v>-1.3138888275777272E-2</v>
          </cell>
          <cell r="D236">
            <v>-2.126949023430269</v>
          </cell>
          <cell r="E236">
            <v>-0.57186545412558354</v>
          </cell>
        </row>
        <row r="237">
          <cell r="C237">
            <v>-0.46815627121115411</v>
          </cell>
          <cell r="D237">
            <v>-2.6541525307523388</v>
          </cell>
          <cell r="E237">
            <v>0.75619303009564398</v>
          </cell>
        </row>
        <row r="238">
          <cell r="C238">
            <v>-3.4154537604240372E-2</v>
          </cell>
          <cell r="D238">
            <v>-2.5930761430438811</v>
          </cell>
          <cell r="E238">
            <v>-0.73676858522997535</v>
          </cell>
        </row>
        <row r="239">
          <cell r="C239">
            <v>1.7053563981903732</v>
          </cell>
          <cell r="D239">
            <v>1.8952454430218639</v>
          </cell>
          <cell r="E239">
            <v>-0.44315332220540432</v>
          </cell>
        </row>
        <row r="240">
          <cell r="C240">
            <v>0.68340279958718153</v>
          </cell>
          <cell r="D240">
            <v>-1.0714841264697026</v>
          </cell>
          <cell r="E240">
            <v>-0.23399514039148225</v>
          </cell>
        </row>
        <row r="241">
          <cell r="C241">
            <v>3.100129949385245</v>
          </cell>
          <cell r="D241">
            <v>-0.36755865310146746</v>
          </cell>
          <cell r="E241">
            <v>-0.83872384661802346</v>
          </cell>
        </row>
        <row r="242">
          <cell r="C242">
            <v>-1.5344890295779039</v>
          </cell>
          <cell r="D242">
            <v>0.63910528608528316</v>
          </cell>
          <cell r="E242">
            <v>-0.64169763009976011</v>
          </cell>
        </row>
        <row r="243">
          <cell r="C243">
            <v>-1.9895835780917688</v>
          </cell>
          <cell r="D243">
            <v>-1.9039795818935168</v>
          </cell>
          <cell r="E243">
            <v>-1.0164434958233837</v>
          </cell>
        </row>
        <row r="244">
          <cell r="C244">
            <v>-1.5898838582617432</v>
          </cell>
          <cell r="D244">
            <v>-1.8441486510037632</v>
          </cell>
          <cell r="E244">
            <v>-0.76623837977189713</v>
          </cell>
        </row>
        <row r="245">
          <cell r="C245">
            <v>-1.0570403550339564</v>
          </cell>
          <cell r="D245">
            <v>0.35853058713455349</v>
          </cell>
          <cell r="E245">
            <v>-0.69592629640531345</v>
          </cell>
        </row>
        <row r="246">
          <cell r="C246">
            <v>-1.2516295432350515</v>
          </cell>
          <cell r="D246">
            <v>-1.8604022885420215</v>
          </cell>
          <cell r="E246">
            <v>-1.0154614979241432</v>
          </cell>
        </row>
        <row r="247">
          <cell r="C247">
            <v>-1.6896004141483894</v>
          </cell>
          <cell r="D247">
            <v>0.40316870057939275</v>
          </cell>
          <cell r="E247">
            <v>-1.1415500555752718</v>
          </cell>
        </row>
      </sheetData>
      <sheetData sheetId="11"/>
      <sheetData sheetId="12"/>
      <sheetData sheetId="13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1"/>
  <sheetViews>
    <sheetView workbookViewId="0">
      <selection sqref="A1:AG71"/>
    </sheetView>
  </sheetViews>
  <sheetFormatPr defaultRowHeight="15" x14ac:dyDescent="0.25"/>
  <sheetData>
    <row r="1" spans="1:33" x14ac:dyDescent="0.25">
      <c r="A1" s="30" t="s">
        <v>0</v>
      </c>
      <c r="B1" s="30" t="s">
        <v>1</v>
      </c>
      <c r="C1" s="30" t="s">
        <v>2</v>
      </c>
      <c r="D1" s="30" t="s">
        <v>3</v>
      </c>
      <c r="E1" s="23" t="s">
        <v>4</v>
      </c>
      <c r="F1" s="23" t="s">
        <v>5</v>
      </c>
      <c r="G1" s="31" t="s">
        <v>6</v>
      </c>
      <c r="H1" s="31" t="s">
        <v>7</v>
      </c>
      <c r="I1" s="31" t="s">
        <v>93</v>
      </c>
      <c r="J1" s="32" t="s">
        <v>8</v>
      </c>
      <c r="K1" s="32" t="s">
        <v>9</v>
      </c>
      <c r="L1" s="32" t="s">
        <v>10</v>
      </c>
      <c r="M1" s="33" t="s">
        <v>11</v>
      </c>
      <c r="N1" s="34" t="s">
        <v>12</v>
      </c>
      <c r="O1" s="34" t="s">
        <v>13</v>
      </c>
      <c r="P1" s="23" t="s">
        <v>14</v>
      </c>
      <c r="Q1" s="32" t="s">
        <v>15</v>
      </c>
      <c r="R1" s="32" t="s">
        <v>16</v>
      </c>
      <c r="S1" s="32" t="s">
        <v>17</v>
      </c>
      <c r="T1" s="32" t="s">
        <v>18</v>
      </c>
      <c r="U1" s="23" t="s">
        <v>4</v>
      </c>
      <c r="V1" s="23" t="s">
        <v>5</v>
      </c>
      <c r="W1" s="31" t="s">
        <v>19</v>
      </c>
      <c r="X1" s="31" t="s">
        <v>20</v>
      </c>
      <c r="Y1" s="31" t="s">
        <v>94</v>
      </c>
      <c r="Z1" s="30" t="s">
        <v>21</v>
      </c>
      <c r="AA1" s="31" t="s">
        <v>198</v>
      </c>
      <c r="AB1" s="30" t="s">
        <v>22</v>
      </c>
      <c r="AC1" s="30" t="s">
        <v>199</v>
      </c>
      <c r="AD1" s="30" t="s">
        <v>197</v>
      </c>
      <c r="AE1" s="31" t="s">
        <v>200</v>
      </c>
      <c r="AF1" s="30" t="s">
        <v>201</v>
      </c>
      <c r="AG1" s="31" t="s">
        <v>23</v>
      </c>
    </row>
    <row r="2" spans="1:33" x14ac:dyDescent="0.25">
      <c r="A2" s="24">
        <v>1</v>
      </c>
      <c r="B2" s="24" t="s">
        <v>24</v>
      </c>
      <c r="C2" s="24" t="s">
        <v>24</v>
      </c>
      <c r="D2" s="25" t="s">
        <v>25</v>
      </c>
      <c r="E2" s="25">
        <v>2.09</v>
      </c>
      <c r="F2" s="25">
        <v>2.1</v>
      </c>
      <c r="G2" s="26">
        <v>26.1</v>
      </c>
      <c r="H2" s="26">
        <v>27.2</v>
      </c>
      <c r="I2" s="26">
        <f t="shared" ref="I2:I38" si="0">G2+H2</f>
        <v>53.3</v>
      </c>
      <c r="J2" s="27">
        <v>-0.42299999999999999</v>
      </c>
      <c r="K2" s="27">
        <v>0.15</v>
      </c>
      <c r="L2" s="27">
        <v>0.1</v>
      </c>
      <c r="M2" s="27">
        <f t="shared" ref="M2:M65" si="1">AVERAGE(K2:L2)</f>
        <v>0.125</v>
      </c>
      <c r="N2" s="29">
        <v>-0.24134</v>
      </c>
      <c r="O2" s="29">
        <v>-0.19563</v>
      </c>
      <c r="P2" s="25">
        <v>1994.27</v>
      </c>
      <c r="Q2" s="27">
        <v>0.64600000000000002</v>
      </c>
      <c r="R2" s="27">
        <v>-0.55300000000000005</v>
      </c>
      <c r="S2" s="27">
        <v>-0.41899999999999998</v>
      </c>
      <c r="T2" s="27">
        <v>-0.54400000000000004</v>
      </c>
      <c r="U2" s="35">
        <v>2.0699999999999998</v>
      </c>
      <c r="V2" s="28">
        <v>2.09</v>
      </c>
      <c r="W2" s="36">
        <v>28.6</v>
      </c>
      <c r="X2" s="24">
        <v>33.4</v>
      </c>
      <c r="Y2" s="26">
        <f>SUM(W2:X2)</f>
        <v>62</v>
      </c>
      <c r="Z2" s="26">
        <f t="shared" ref="Z2:Z65" si="2">G2-W2</f>
        <v>-2.5</v>
      </c>
      <c r="AA2" s="37">
        <f>(Z2)^2</f>
        <v>6.25</v>
      </c>
      <c r="AB2" s="26">
        <f t="shared" ref="AB2:AB65" si="3">H2-X2</f>
        <v>-6.1999999999999993</v>
      </c>
      <c r="AC2" s="37">
        <f>(AB2)^2</f>
        <v>38.439999999999991</v>
      </c>
      <c r="AD2" s="26">
        <f t="shared" ref="AD2:AD65" si="4">I2-Y2</f>
        <v>-8.7000000000000028</v>
      </c>
      <c r="AE2" s="37">
        <f>(AD2^2)</f>
        <v>75.690000000000055</v>
      </c>
      <c r="AF2" s="26">
        <f t="shared" ref="AF2:AF65" si="5">((J2-S2)^2)*1000</f>
        <v>1.6000000000000028E-2</v>
      </c>
      <c r="AG2" s="26">
        <f t="shared" ref="AG2:AG65" si="6">((N2-O2)^2)*1000</f>
        <v>2.0894040999999999</v>
      </c>
    </row>
    <row r="3" spans="1:33" x14ac:dyDescent="0.25">
      <c r="A3" s="24">
        <v>2</v>
      </c>
      <c r="B3" s="24" t="s">
        <v>26</v>
      </c>
      <c r="C3" s="24" t="s">
        <v>26</v>
      </c>
      <c r="D3" s="25" t="s">
        <v>25</v>
      </c>
      <c r="E3" s="25">
        <v>2.08</v>
      </c>
      <c r="F3" s="25">
        <v>2.0699999999999998</v>
      </c>
      <c r="G3" s="26">
        <v>24.7</v>
      </c>
      <c r="H3" s="26">
        <v>24.9</v>
      </c>
      <c r="I3" s="26">
        <f t="shared" si="0"/>
        <v>49.599999999999994</v>
      </c>
      <c r="J3" s="27">
        <v>-0.36799999999999999</v>
      </c>
      <c r="K3" s="27">
        <v>0.115</v>
      </c>
      <c r="L3" s="27">
        <v>0.159</v>
      </c>
      <c r="M3" s="27">
        <f t="shared" si="1"/>
        <v>0.13700000000000001</v>
      </c>
      <c r="N3" s="29">
        <v>-0.23083999999999999</v>
      </c>
      <c r="O3" s="29">
        <v>-0.19955000000000001</v>
      </c>
      <c r="P3" s="25">
        <v>1995.26</v>
      </c>
      <c r="Q3" s="27">
        <v>0.65500000000000003</v>
      </c>
      <c r="R3" s="27">
        <v>-0.55600000000000005</v>
      </c>
      <c r="S3" s="27">
        <v>-0.46</v>
      </c>
      <c r="T3" s="27">
        <v>-0.54200000000000004</v>
      </c>
      <c r="U3" s="25">
        <v>2.08</v>
      </c>
      <c r="V3" s="38">
        <v>2.08</v>
      </c>
      <c r="W3" s="36">
        <v>25</v>
      </c>
      <c r="X3" s="24">
        <v>24.9</v>
      </c>
      <c r="Y3" s="26">
        <f>SUM(W3:X3)</f>
        <v>49.9</v>
      </c>
      <c r="Z3" s="26">
        <f t="shared" si="2"/>
        <v>-0.30000000000000071</v>
      </c>
      <c r="AA3" s="37">
        <f>(Z3)^2</f>
        <v>9.0000000000000427E-2</v>
      </c>
      <c r="AB3" s="26">
        <f t="shared" si="3"/>
        <v>0</v>
      </c>
      <c r="AC3" s="37">
        <f t="shared" ref="AC3:AC66" si="7">(AB3)^2</f>
        <v>0</v>
      </c>
      <c r="AD3" s="26">
        <f t="shared" si="4"/>
        <v>-0.30000000000000426</v>
      </c>
      <c r="AE3" s="37">
        <f t="shared" ref="AE3:AE66" si="8">(AD3^2)</f>
        <v>9.0000000000002564E-2</v>
      </c>
      <c r="AF3" s="26">
        <f t="shared" si="5"/>
        <v>8.464000000000004</v>
      </c>
      <c r="AG3" s="26">
        <f t="shared" si="6"/>
        <v>0.97906409999999888</v>
      </c>
    </row>
    <row r="4" spans="1:33" x14ac:dyDescent="0.25">
      <c r="A4" s="24">
        <v>3</v>
      </c>
      <c r="B4" s="24" t="s">
        <v>27</v>
      </c>
      <c r="C4" s="24" t="s">
        <v>27</v>
      </c>
      <c r="D4" s="25" t="s">
        <v>28</v>
      </c>
      <c r="E4" s="25">
        <v>2.2999999999999998</v>
      </c>
      <c r="F4" s="25">
        <v>2.3199999999999998</v>
      </c>
      <c r="G4" s="26">
        <v>22.8</v>
      </c>
      <c r="H4" s="26">
        <v>24.1</v>
      </c>
      <c r="I4" s="26">
        <f t="shared" si="0"/>
        <v>46.900000000000006</v>
      </c>
      <c r="J4" s="27">
        <v>-1.123</v>
      </c>
      <c r="K4" s="27">
        <v>0.17599999999999999</v>
      </c>
      <c r="L4" s="27">
        <v>0.184</v>
      </c>
      <c r="M4" s="27">
        <f t="shared" si="1"/>
        <v>0.18</v>
      </c>
      <c r="N4" s="29">
        <v>-0.28871999999999998</v>
      </c>
      <c r="O4" s="29">
        <v>-0.23061000000000001</v>
      </c>
      <c r="P4" s="25">
        <v>2042.38</v>
      </c>
      <c r="Q4" s="27">
        <v>0.64700000000000002</v>
      </c>
      <c r="R4" s="27">
        <v>-0.51100000000000001</v>
      </c>
      <c r="S4" s="27">
        <v>-0.90700000000000003</v>
      </c>
      <c r="T4" s="27">
        <v>-0.47199999999999998</v>
      </c>
      <c r="U4" s="35">
        <v>2.34</v>
      </c>
      <c r="V4" s="28">
        <v>2.35</v>
      </c>
      <c r="W4" s="36">
        <v>26.2</v>
      </c>
      <c r="X4" s="24">
        <v>25.6</v>
      </c>
      <c r="Y4" s="26">
        <f t="shared" ref="Y4:Y12" si="9">SUM(W4:X4)</f>
        <v>51.8</v>
      </c>
      <c r="Z4" s="26">
        <f t="shared" si="2"/>
        <v>-3.3999999999999986</v>
      </c>
      <c r="AA4" s="37">
        <f t="shared" ref="AA4:AA67" si="10">(Z4)^2</f>
        <v>11.55999999999999</v>
      </c>
      <c r="AB4" s="26">
        <f t="shared" si="3"/>
        <v>-1.5</v>
      </c>
      <c r="AC4" s="37">
        <f t="shared" si="7"/>
        <v>2.25</v>
      </c>
      <c r="AD4" s="26">
        <f t="shared" si="4"/>
        <v>-4.8999999999999915</v>
      </c>
      <c r="AE4" s="37">
        <f t="shared" si="8"/>
        <v>24.009999999999916</v>
      </c>
      <c r="AF4" s="26">
        <f t="shared" si="5"/>
        <v>46.655999999999992</v>
      </c>
      <c r="AG4" s="26">
        <f t="shared" si="6"/>
        <v>3.3767720999999962</v>
      </c>
    </row>
    <row r="5" spans="1:33" x14ac:dyDescent="0.25">
      <c r="A5" s="24">
        <v>4</v>
      </c>
      <c r="B5" s="24" t="s">
        <v>29</v>
      </c>
      <c r="C5" s="24" t="s">
        <v>29</v>
      </c>
      <c r="D5" s="25" t="s">
        <v>28</v>
      </c>
      <c r="E5" s="25">
        <v>2.3199999999999998</v>
      </c>
      <c r="F5" s="25">
        <v>2.33</v>
      </c>
      <c r="G5" s="26">
        <v>28.4</v>
      </c>
      <c r="H5" s="26">
        <v>30.6</v>
      </c>
      <c r="I5" s="26">
        <f t="shared" si="0"/>
        <v>59</v>
      </c>
      <c r="J5" s="27">
        <v>-1.079</v>
      </c>
      <c r="K5" s="27">
        <v>0.156</v>
      </c>
      <c r="L5" s="27">
        <v>0.16400000000000001</v>
      </c>
      <c r="M5" s="27">
        <f t="shared" si="1"/>
        <v>0.16</v>
      </c>
      <c r="N5" s="29">
        <v>-0.27189999999999998</v>
      </c>
      <c r="O5" s="29">
        <v>-0.22831000000000001</v>
      </c>
      <c r="P5" s="25">
        <v>2061.2600000000002</v>
      </c>
      <c r="Q5" s="27">
        <v>0.629</v>
      </c>
      <c r="R5" s="27">
        <v>-0.48799999999999999</v>
      </c>
      <c r="S5" s="27">
        <v>-0.78900000000000003</v>
      </c>
      <c r="T5" s="27">
        <v>-0.46600000000000003</v>
      </c>
      <c r="U5" s="35">
        <v>2.3199999999999998</v>
      </c>
      <c r="V5" s="28">
        <v>2.33</v>
      </c>
      <c r="W5" s="36">
        <v>31.4</v>
      </c>
      <c r="X5" s="24">
        <v>32.4</v>
      </c>
      <c r="Y5" s="26">
        <f t="shared" si="9"/>
        <v>63.8</v>
      </c>
      <c r="Z5" s="26">
        <f t="shared" si="2"/>
        <v>-3</v>
      </c>
      <c r="AA5" s="37">
        <f t="shared" si="10"/>
        <v>9</v>
      </c>
      <c r="AB5" s="26">
        <f t="shared" si="3"/>
        <v>-1.7999999999999972</v>
      </c>
      <c r="AC5" s="37">
        <f t="shared" si="7"/>
        <v>3.2399999999999896</v>
      </c>
      <c r="AD5" s="26">
        <f t="shared" si="4"/>
        <v>-4.7999999999999972</v>
      </c>
      <c r="AE5" s="37">
        <f t="shared" si="8"/>
        <v>23.039999999999974</v>
      </c>
      <c r="AF5" s="26">
        <f t="shared" si="5"/>
        <v>84.099999999999952</v>
      </c>
      <c r="AG5" s="26">
        <f t="shared" si="6"/>
        <v>1.9000880999999967</v>
      </c>
    </row>
    <row r="6" spans="1:33" x14ac:dyDescent="0.25">
      <c r="A6" s="24">
        <v>5</v>
      </c>
      <c r="B6" s="24" t="s">
        <v>30</v>
      </c>
      <c r="C6" s="24" t="s">
        <v>30</v>
      </c>
      <c r="D6" s="25" t="s">
        <v>28</v>
      </c>
      <c r="E6" s="25">
        <v>2.37</v>
      </c>
      <c r="F6" s="25">
        <v>2.37</v>
      </c>
      <c r="G6" s="26">
        <v>24.6</v>
      </c>
      <c r="H6" s="26">
        <v>24.5</v>
      </c>
      <c r="I6" s="26">
        <f t="shared" si="0"/>
        <v>49.1</v>
      </c>
      <c r="J6" s="27">
        <v>-0.96599999999999997</v>
      </c>
      <c r="K6" s="27">
        <v>0.15</v>
      </c>
      <c r="L6" s="27">
        <v>0.161</v>
      </c>
      <c r="M6" s="27">
        <f t="shared" si="1"/>
        <v>0.1555</v>
      </c>
      <c r="N6" s="29">
        <v>-0.26867999999999997</v>
      </c>
      <c r="O6" s="29">
        <v>-0.21856999999999999</v>
      </c>
      <c r="P6" s="25">
        <v>2036.2</v>
      </c>
      <c r="Q6" s="27">
        <v>0.67500000000000004</v>
      </c>
      <c r="R6" s="27">
        <v>-0.52100000000000002</v>
      </c>
      <c r="S6" s="27">
        <v>-0.74299999999999999</v>
      </c>
      <c r="T6" s="27">
        <v>-0.48199999999999998</v>
      </c>
      <c r="U6" s="35">
        <v>2.34</v>
      </c>
      <c r="V6" s="28">
        <v>2.35</v>
      </c>
      <c r="W6" s="36">
        <v>26.9</v>
      </c>
      <c r="X6" s="24">
        <v>25.3</v>
      </c>
      <c r="Y6" s="26">
        <f t="shared" si="9"/>
        <v>52.2</v>
      </c>
      <c r="Z6" s="26">
        <f t="shared" si="2"/>
        <v>-2.2999999999999972</v>
      </c>
      <c r="AA6" s="37">
        <f t="shared" si="10"/>
        <v>5.2899999999999867</v>
      </c>
      <c r="AB6" s="26">
        <f t="shared" si="3"/>
        <v>-0.80000000000000071</v>
      </c>
      <c r="AC6" s="37">
        <f t="shared" si="7"/>
        <v>0.64000000000000112</v>
      </c>
      <c r="AD6" s="26">
        <f t="shared" si="4"/>
        <v>-3.1000000000000014</v>
      </c>
      <c r="AE6" s="37">
        <f t="shared" si="8"/>
        <v>9.6100000000000083</v>
      </c>
      <c r="AF6" s="26">
        <f t="shared" si="5"/>
        <v>49.728999999999985</v>
      </c>
      <c r="AG6" s="26">
        <f t="shared" si="6"/>
        <v>2.5110120999999985</v>
      </c>
    </row>
    <row r="7" spans="1:33" x14ac:dyDescent="0.25">
      <c r="A7" s="24">
        <v>6</v>
      </c>
      <c r="B7" s="24" t="s">
        <v>31</v>
      </c>
      <c r="C7" s="24" t="s">
        <v>31</v>
      </c>
      <c r="D7" s="25" t="s">
        <v>32</v>
      </c>
      <c r="E7" s="25">
        <v>2.36</v>
      </c>
      <c r="F7" s="25">
        <v>2.37</v>
      </c>
      <c r="G7" s="26">
        <v>29.3</v>
      </c>
      <c r="H7" s="26">
        <v>29.2</v>
      </c>
      <c r="I7" s="26">
        <f t="shared" si="0"/>
        <v>58.5</v>
      </c>
      <c r="J7" s="27">
        <v>-0.66200000000000003</v>
      </c>
      <c r="K7" s="27">
        <v>0.113</v>
      </c>
      <c r="L7" s="27">
        <v>0.115</v>
      </c>
      <c r="M7" s="27">
        <f t="shared" si="1"/>
        <v>0.114</v>
      </c>
      <c r="N7" s="29">
        <v>-0.26023000000000002</v>
      </c>
      <c r="O7" s="29">
        <v>-0.20721999999999999</v>
      </c>
      <c r="P7" s="25">
        <v>2021.97</v>
      </c>
      <c r="Q7" s="27">
        <v>0.60399999999999998</v>
      </c>
      <c r="R7" s="27">
        <v>-0.52200000000000002</v>
      </c>
      <c r="S7" s="27">
        <v>-0.495</v>
      </c>
      <c r="T7" s="27">
        <v>-0.52500000000000002</v>
      </c>
      <c r="U7" s="35">
        <v>2.37</v>
      </c>
      <c r="V7" s="28">
        <v>2.37</v>
      </c>
      <c r="W7" s="36">
        <v>30.3</v>
      </c>
      <c r="X7" s="24">
        <v>31.6</v>
      </c>
      <c r="Y7" s="26">
        <f t="shared" si="9"/>
        <v>61.900000000000006</v>
      </c>
      <c r="Z7" s="26">
        <f t="shared" si="2"/>
        <v>-1</v>
      </c>
      <c r="AA7" s="37">
        <f t="shared" si="10"/>
        <v>1</v>
      </c>
      <c r="AB7" s="26">
        <f t="shared" si="3"/>
        <v>-2.4000000000000021</v>
      </c>
      <c r="AC7" s="37">
        <f t="shared" si="7"/>
        <v>5.7600000000000104</v>
      </c>
      <c r="AD7" s="26">
        <f t="shared" si="4"/>
        <v>-3.4000000000000057</v>
      </c>
      <c r="AE7" s="37">
        <f t="shared" si="8"/>
        <v>11.560000000000038</v>
      </c>
      <c r="AF7" s="26">
        <f t="shared" si="5"/>
        <v>27.88900000000001</v>
      </c>
      <c r="AG7" s="26">
        <f t="shared" si="6"/>
        <v>2.8100601000000029</v>
      </c>
    </row>
    <row r="8" spans="1:33" x14ac:dyDescent="0.25">
      <c r="A8" s="24">
        <v>7</v>
      </c>
      <c r="B8" s="24" t="s">
        <v>33</v>
      </c>
      <c r="C8" s="24" t="s">
        <v>33</v>
      </c>
      <c r="D8" s="25" t="s">
        <v>32</v>
      </c>
      <c r="E8" s="25">
        <v>2.37</v>
      </c>
      <c r="F8" s="25">
        <v>2.37</v>
      </c>
      <c r="G8" s="26">
        <v>26.9</v>
      </c>
      <c r="H8" s="26">
        <v>26.9</v>
      </c>
      <c r="I8" s="26">
        <f t="shared" si="0"/>
        <v>53.8</v>
      </c>
      <c r="J8" s="27">
        <v>-0.84499999999999997</v>
      </c>
      <c r="K8" s="27">
        <v>0.13800000000000001</v>
      </c>
      <c r="L8" s="27">
        <v>0.14000000000000001</v>
      </c>
      <c r="M8" s="27">
        <f t="shared" si="1"/>
        <v>0.13900000000000001</v>
      </c>
      <c r="N8" s="29">
        <v>-0.25176999999999999</v>
      </c>
      <c r="O8" s="29">
        <v>-0.21368999999999999</v>
      </c>
      <c r="P8" s="25">
        <v>2023.27</v>
      </c>
      <c r="Q8" s="27">
        <v>0.65300000000000002</v>
      </c>
      <c r="R8" s="27">
        <v>-0.52700000000000002</v>
      </c>
      <c r="S8" s="27">
        <v>-0.65800000000000003</v>
      </c>
      <c r="T8" s="27">
        <v>-0.48399999999999999</v>
      </c>
      <c r="U8" s="35">
        <v>2.37</v>
      </c>
      <c r="V8" s="28">
        <v>2.39</v>
      </c>
      <c r="W8" s="36">
        <v>27.5</v>
      </c>
      <c r="X8" s="24">
        <v>27.2</v>
      </c>
      <c r="Y8" s="26">
        <f t="shared" si="9"/>
        <v>54.7</v>
      </c>
      <c r="Z8" s="26">
        <f t="shared" si="2"/>
        <v>-0.60000000000000142</v>
      </c>
      <c r="AA8" s="37">
        <f t="shared" si="10"/>
        <v>0.36000000000000171</v>
      </c>
      <c r="AB8" s="26">
        <f t="shared" si="3"/>
        <v>-0.30000000000000071</v>
      </c>
      <c r="AC8" s="37">
        <f t="shared" si="7"/>
        <v>9.0000000000000427E-2</v>
      </c>
      <c r="AD8" s="26">
        <f t="shared" si="4"/>
        <v>-0.90000000000000568</v>
      </c>
      <c r="AE8" s="37">
        <f t="shared" si="8"/>
        <v>0.81000000000001027</v>
      </c>
      <c r="AF8" s="26">
        <f t="shared" si="5"/>
        <v>34.96899999999998</v>
      </c>
      <c r="AG8" s="26">
        <f t="shared" si="6"/>
        <v>1.4500864000000002</v>
      </c>
    </row>
    <row r="9" spans="1:33" x14ac:dyDescent="0.25">
      <c r="A9" s="24">
        <v>8</v>
      </c>
      <c r="B9" s="24" t="s">
        <v>34</v>
      </c>
      <c r="C9" s="24" t="s">
        <v>34</v>
      </c>
      <c r="D9" s="25" t="s">
        <v>32</v>
      </c>
      <c r="E9" s="25">
        <v>2.39</v>
      </c>
      <c r="F9" s="25">
        <v>2.41</v>
      </c>
      <c r="G9" s="26">
        <v>28.6</v>
      </c>
      <c r="H9" s="26">
        <v>28.1</v>
      </c>
      <c r="I9" s="26">
        <f t="shared" si="0"/>
        <v>56.7</v>
      </c>
      <c r="J9" s="27">
        <v>-0.73099999999999998</v>
      </c>
      <c r="K9" s="27">
        <v>0.11899999999999999</v>
      </c>
      <c r="L9" s="27">
        <v>0.11600000000000001</v>
      </c>
      <c r="M9" s="27">
        <f t="shared" si="1"/>
        <v>0.11749999999999999</v>
      </c>
      <c r="N9" s="29">
        <v>-0.24418999999999999</v>
      </c>
      <c r="O9" s="29">
        <v>-0.20988999999999999</v>
      </c>
      <c r="P9" s="25">
        <v>2017.96</v>
      </c>
      <c r="Q9" s="27">
        <v>0.63300000000000001</v>
      </c>
      <c r="R9" s="27">
        <v>-0.52600000000000002</v>
      </c>
      <c r="S9" s="27">
        <v>-0.58499999999999996</v>
      </c>
      <c r="T9" s="27">
        <v>-0.498</v>
      </c>
      <c r="U9" s="35">
        <v>2.4</v>
      </c>
      <c r="V9" s="28">
        <v>2.4</v>
      </c>
      <c r="W9" s="36">
        <v>32.299999999999997</v>
      </c>
      <c r="X9" s="24">
        <v>32.4</v>
      </c>
      <c r="Y9" s="26">
        <f t="shared" si="9"/>
        <v>64.699999999999989</v>
      </c>
      <c r="Z9" s="26">
        <f t="shared" si="2"/>
        <v>-3.6999999999999957</v>
      </c>
      <c r="AA9" s="37">
        <f t="shared" si="10"/>
        <v>13.689999999999969</v>
      </c>
      <c r="AB9" s="26">
        <f t="shared" si="3"/>
        <v>-4.2999999999999972</v>
      </c>
      <c r="AC9" s="37">
        <f t="shared" si="7"/>
        <v>18.489999999999977</v>
      </c>
      <c r="AD9" s="26">
        <f t="shared" si="4"/>
        <v>-7.9999999999999858</v>
      </c>
      <c r="AE9" s="37">
        <f t="shared" si="8"/>
        <v>63.999999999999773</v>
      </c>
      <c r="AF9" s="26">
        <f t="shared" si="5"/>
        <v>21.316000000000006</v>
      </c>
      <c r="AG9" s="26">
        <f t="shared" si="6"/>
        <v>1.1764899999999998</v>
      </c>
    </row>
    <row r="10" spans="1:33" x14ac:dyDescent="0.25">
      <c r="A10" s="24">
        <v>9</v>
      </c>
      <c r="B10" s="24" t="s">
        <v>35</v>
      </c>
      <c r="C10" s="24" t="s">
        <v>35</v>
      </c>
      <c r="D10" s="25" t="s">
        <v>32</v>
      </c>
      <c r="E10" s="25">
        <v>2.36</v>
      </c>
      <c r="F10" s="25">
        <v>2.37</v>
      </c>
      <c r="G10" s="26">
        <v>26.9</v>
      </c>
      <c r="H10" s="26">
        <v>26.8</v>
      </c>
      <c r="I10" s="26">
        <f t="shared" si="0"/>
        <v>53.7</v>
      </c>
      <c r="J10" s="27">
        <v>-0.85699999999999998</v>
      </c>
      <c r="K10" s="27">
        <v>0.14099999999999999</v>
      </c>
      <c r="L10" s="27">
        <v>0.14299999999999999</v>
      </c>
      <c r="M10" s="27">
        <f t="shared" si="1"/>
        <v>0.14199999999999999</v>
      </c>
      <c r="N10" s="29">
        <v>-0.26190000000000002</v>
      </c>
      <c r="O10" s="29">
        <v>-0.22403999999999999</v>
      </c>
      <c r="P10" s="25">
        <v>2029.02</v>
      </c>
      <c r="Q10" s="27">
        <v>0.65200000000000002</v>
      </c>
      <c r="R10" s="27">
        <v>-0.51700000000000002</v>
      </c>
      <c r="S10" s="27">
        <v>-0.65700000000000003</v>
      </c>
      <c r="T10" s="27">
        <v>-0.47099999999999997</v>
      </c>
      <c r="U10" s="35">
        <v>2.37</v>
      </c>
      <c r="V10" s="28">
        <v>2.38</v>
      </c>
      <c r="W10" s="36">
        <v>27.5</v>
      </c>
      <c r="X10" s="24">
        <v>27.3</v>
      </c>
      <c r="Y10" s="26">
        <f t="shared" si="9"/>
        <v>54.8</v>
      </c>
      <c r="Z10" s="26">
        <f t="shared" si="2"/>
        <v>-0.60000000000000142</v>
      </c>
      <c r="AA10" s="37">
        <f t="shared" si="10"/>
        <v>0.36000000000000171</v>
      </c>
      <c r="AB10" s="26">
        <f t="shared" si="3"/>
        <v>-0.5</v>
      </c>
      <c r="AC10" s="37">
        <f t="shared" si="7"/>
        <v>0.25</v>
      </c>
      <c r="AD10" s="26">
        <f t="shared" si="4"/>
        <v>-1.0999999999999943</v>
      </c>
      <c r="AE10" s="37">
        <f t="shared" si="8"/>
        <v>1.2099999999999875</v>
      </c>
      <c r="AF10" s="26">
        <f t="shared" si="5"/>
        <v>39.999999999999979</v>
      </c>
      <c r="AG10" s="26">
        <f t="shared" si="6"/>
        <v>1.4333796000000023</v>
      </c>
    </row>
    <row r="11" spans="1:33" x14ac:dyDescent="0.25">
      <c r="A11" s="24">
        <v>10</v>
      </c>
      <c r="B11" s="24" t="s">
        <v>36</v>
      </c>
      <c r="C11" s="24" t="s">
        <v>36</v>
      </c>
      <c r="D11" s="25" t="s">
        <v>32</v>
      </c>
      <c r="E11" s="25">
        <v>2.36</v>
      </c>
      <c r="F11" s="25">
        <v>2.37</v>
      </c>
      <c r="G11" s="26">
        <v>26.9</v>
      </c>
      <c r="H11" s="26">
        <v>26.9</v>
      </c>
      <c r="I11" s="26">
        <f t="shared" si="0"/>
        <v>53.8</v>
      </c>
      <c r="J11" s="27">
        <v>-0.85699999999999998</v>
      </c>
      <c r="K11" s="27">
        <v>0.13900000000000001</v>
      </c>
      <c r="L11" s="27">
        <v>0.14099999999999999</v>
      </c>
      <c r="M11" s="27">
        <f t="shared" si="1"/>
        <v>0.14000000000000001</v>
      </c>
      <c r="N11" s="29">
        <v>-0.25746000000000002</v>
      </c>
      <c r="O11" s="29">
        <v>-0.22020000000000001</v>
      </c>
      <c r="P11" s="25">
        <v>2027.27</v>
      </c>
      <c r="Q11" s="27">
        <v>0.65200000000000002</v>
      </c>
      <c r="R11" s="27">
        <v>-0.52200000000000002</v>
      </c>
      <c r="S11" s="27">
        <v>-0.65700000000000003</v>
      </c>
      <c r="T11" s="27">
        <v>-0.47799999999999998</v>
      </c>
      <c r="U11" s="35">
        <v>2.37</v>
      </c>
      <c r="V11" s="28">
        <v>2.38</v>
      </c>
      <c r="W11" s="36">
        <v>27.4</v>
      </c>
      <c r="X11" s="24">
        <v>27.4</v>
      </c>
      <c r="Y11" s="26">
        <f t="shared" si="9"/>
        <v>54.8</v>
      </c>
      <c r="Z11" s="26">
        <f t="shared" si="2"/>
        <v>-0.5</v>
      </c>
      <c r="AA11" s="37">
        <f t="shared" si="10"/>
        <v>0.25</v>
      </c>
      <c r="AB11" s="26">
        <f t="shared" si="3"/>
        <v>-0.5</v>
      </c>
      <c r="AC11" s="37">
        <f t="shared" si="7"/>
        <v>0.25</v>
      </c>
      <c r="AD11" s="26">
        <f t="shared" si="4"/>
        <v>-1</v>
      </c>
      <c r="AE11" s="37">
        <f t="shared" si="8"/>
        <v>1</v>
      </c>
      <c r="AF11" s="26">
        <f t="shared" si="5"/>
        <v>39.999999999999979</v>
      </c>
      <c r="AG11" s="26">
        <f t="shared" si="6"/>
        <v>1.3883076000000012</v>
      </c>
    </row>
    <row r="12" spans="1:33" x14ac:dyDescent="0.25">
      <c r="A12" s="24">
        <v>11</v>
      </c>
      <c r="B12" s="24" t="s">
        <v>37</v>
      </c>
      <c r="C12" s="24" t="s">
        <v>37</v>
      </c>
      <c r="D12" s="25" t="s">
        <v>32</v>
      </c>
      <c r="E12" s="25">
        <v>2.36</v>
      </c>
      <c r="F12" s="25">
        <v>2.36</v>
      </c>
      <c r="G12" s="26">
        <v>25.2</v>
      </c>
      <c r="H12" s="26">
        <v>25.3</v>
      </c>
      <c r="I12" s="26">
        <f t="shared" si="0"/>
        <v>50.5</v>
      </c>
      <c r="J12" s="27">
        <v>-0.90300000000000002</v>
      </c>
      <c r="K12" s="27">
        <v>0.14699999999999999</v>
      </c>
      <c r="L12" s="27">
        <v>0.14599999999999999</v>
      </c>
      <c r="M12" s="27">
        <f t="shared" si="1"/>
        <v>0.14649999999999999</v>
      </c>
      <c r="N12" s="29">
        <v>-0.26391999999999999</v>
      </c>
      <c r="O12" s="29">
        <v>-0.21698000000000001</v>
      </c>
      <c r="P12" s="25">
        <v>2021.21</v>
      </c>
      <c r="Q12" s="27">
        <v>0.65800000000000003</v>
      </c>
      <c r="R12" s="27">
        <v>-0.53100000000000003</v>
      </c>
      <c r="S12" s="27">
        <v>-0.68300000000000005</v>
      </c>
      <c r="T12" s="27">
        <v>-0.49099999999999999</v>
      </c>
      <c r="U12" s="35">
        <v>2.36</v>
      </c>
      <c r="V12" s="28">
        <v>2.37</v>
      </c>
      <c r="W12" s="36">
        <v>26.2</v>
      </c>
      <c r="X12" s="24">
        <v>25.8</v>
      </c>
      <c r="Y12" s="26">
        <f t="shared" si="9"/>
        <v>52</v>
      </c>
      <c r="Z12" s="26">
        <f t="shared" si="2"/>
        <v>-1</v>
      </c>
      <c r="AA12" s="37">
        <f t="shared" si="10"/>
        <v>1</v>
      </c>
      <c r="AB12" s="26">
        <f t="shared" si="3"/>
        <v>-0.5</v>
      </c>
      <c r="AC12" s="37">
        <f t="shared" si="7"/>
        <v>0.25</v>
      </c>
      <c r="AD12" s="26">
        <f t="shared" si="4"/>
        <v>-1.5</v>
      </c>
      <c r="AE12" s="37">
        <f t="shared" si="8"/>
        <v>2.25</v>
      </c>
      <c r="AF12" s="26">
        <f t="shared" si="5"/>
        <v>48.399999999999991</v>
      </c>
      <c r="AG12" s="26">
        <f t="shared" si="6"/>
        <v>2.2033635999999985</v>
      </c>
    </row>
    <row r="13" spans="1:33" x14ac:dyDescent="0.25">
      <c r="A13" s="24">
        <v>12</v>
      </c>
      <c r="B13" s="24" t="s">
        <v>38</v>
      </c>
      <c r="C13" s="24" t="s">
        <v>38</v>
      </c>
      <c r="D13" s="25" t="s">
        <v>32</v>
      </c>
      <c r="E13" s="25">
        <v>2.37</v>
      </c>
      <c r="F13" s="25">
        <v>2.37</v>
      </c>
      <c r="G13" s="26">
        <v>26.7</v>
      </c>
      <c r="H13" s="26">
        <v>27.2</v>
      </c>
      <c r="I13" s="26">
        <f t="shared" si="0"/>
        <v>53.9</v>
      </c>
      <c r="J13" s="27">
        <v>-0.83599999999999997</v>
      </c>
      <c r="K13" s="27">
        <v>0.13400000000000001</v>
      </c>
      <c r="L13" s="27">
        <v>0.13100000000000001</v>
      </c>
      <c r="M13" s="27">
        <f t="shared" si="1"/>
        <v>0.13250000000000001</v>
      </c>
      <c r="N13" s="29">
        <v>-0.25711000000000001</v>
      </c>
      <c r="O13" s="29">
        <v>-0.21059</v>
      </c>
      <c r="P13" s="25">
        <v>2021.01</v>
      </c>
      <c r="Q13" s="27">
        <v>0.66600000000000004</v>
      </c>
      <c r="R13" s="27">
        <v>-0.53200000000000003</v>
      </c>
      <c r="S13" s="27">
        <v>-0.56899999999999995</v>
      </c>
      <c r="T13" s="27">
        <v>-0.50700000000000001</v>
      </c>
      <c r="U13" s="35">
        <v>2.0699999999999998</v>
      </c>
      <c r="V13" s="28">
        <v>2.37</v>
      </c>
      <c r="W13" s="36">
        <v>25.2</v>
      </c>
      <c r="X13" s="24">
        <v>27.4</v>
      </c>
      <c r="Y13" s="26">
        <f>SUM(W13:X13)</f>
        <v>52.599999999999994</v>
      </c>
      <c r="Z13" s="26">
        <f t="shared" si="2"/>
        <v>1.5</v>
      </c>
      <c r="AA13" s="37">
        <f t="shared" si="10"/>
        <v>2.25</v>
      </c>
      <c r="AB13" s="26">
        <f t="shared" si="3"/>
        <v>-0.19999999999999929</v>
      </c>
      <c r="AC13" s="37">
        <f t="shared" si="7"/>
        <v>3.9999999999999716E-2</v>
      </c>
      <c r="AD13" s="26">
        <f t="shared" si="4"/>
        <v>1.3000000000000043</v>
      </c>
      <c r="AE13" s="37">
        <f t="shared" si="8"/>
        <v>1.690000000000011</v>
      </c>
      <c r="AF13" s="26">
        <f t="shared" si="5"/>
        <v>71.289000000000001</v>
      </c>
      <c r="AG13" s="26">
        <f t="shared" si="6"/>
        <v>2.1641104000000007</v>
      </c>
    </row>
    <row r="14" spans="1:33" x14ac:dyDescent="0.25">
      <c r="A14" s="24">
        <v>13</v>
      </c>
      <c r="B14" s="24" t="s">
        <v>39</v>
      </c>
      <c r="C14" s="24" t="s">
        <v>39</v>
      </c>
      <c r="D14" s="25" t="s">
        <v>32</v>
      </c>
      <c r="E14" s="25">
        <v>2.37</v>
      </c>
      <c r="F14" s="25">
        <v>2.38</v>
      </c>
      <c r="G14" s="26">
        <v>26.5</v>
      </c>
      <c r="H14" s="26">
        <v>27</v>
      </c>
      <c r="I14" s="26">
        <f t="shared" si="0"/>
        <v>53.5</v>
      </c>
      <c r="J14" s="27">
        <v>-0.83899999999999997</v>
      </c>
      <c r="K14" s="27">
        <v>0.13100000000000001</v>
      </c>
      <c r="L14" s="27">
        <v>0.129</v>
      </c>
      <c r="M14" s="27">
        <f t="shared" si="1"/>
        <v>0.13</v>
      </c>
      <c r="N14" s="29">
        <v>-0.23591000000000001</v>
      </c>
      <c r="O14" s="29">
        <v>-0.21095</v>
      </c>
      <c r="P14" s="25">
        <v>2020.58</v>
      </c>
      <c r="Q14" s="27">
        <v>0.65100000000000002</v>
      </c>
      <c r="R14" s="27">
        <v>-0.53</v>
      </c>
      <c r="S14" s="27">
        <v>-0.65800000000000003</v>
      </c>
      <c r="T14" s="27">
        <v>-0.48699999999999999</v>
      </c>
      <c r="U14" s="35">
        <v>2.37</v>
      </c>
      <c r="V14" s="28">
        <v>2.39</v>
      </c>
      <c r="W14" s="36">
        <v>27.5</v>
      </c>
      <c r="X14" s="24">
        <v>27.1</v>
      </c>
      <c r="Y14" s="26">
        <f t="shared" ref="Y14:Y16" si="11">SUM(W14:X14)</f>
        <v>54.6</v>
      </c>
      <c r="Z14" s="26">
        <f t="shared" si="2"/>
        <v>-1</v>
      </c>
      <c r="AA14" s="37">
        <f t="shared" si="10"/>
        <v>1</v>
      </c>
      <c r="AB14" s="26">
        <f t="shared" si="3"/>
        <v>-0.10000000000000142</v>
      </c>
      <c r="AC14" s="37">
        <f t="shared" si="7"/>
        <v>1.0000000000000285E-2</v>
      </c>
      <c r="AD14" s="26">
        <f t="shared" si="4"/>
        <v>-1.1000000000000014</v>
      </c>
      <c r="AE14" s="37">
        <f t="shared" si="8"/>
        <v>1.2100000000000031</v>
      </c>
      <c r="AF14" s="26">
        <f t="shared" si="5"/>
        <v>32.760999999999974</v>
      </c>
      <c r="AG14" s="26">
        <f t="shared" si="6"/>
        <v>0.62300160000000049</v>
      </c>
    </row>
    <row r="15" spans="1:33" x14ac:dyDescent="0.25">
      <c r="A15" s="24">
        <v>14</v>
      </c>
      <c r="B15" s="24" t="s">
        <v>40</v>
      </c>
      <c r="C15" s="24" t="s">
        <v>40</v>
      </c>
      <c r="D15" s="25" t="s">
        <v>32</v>
      </c>
      <c r="E15" s="25">
        <v>2.37</v>
      </c>
      <c r="F15" s="25">
        <v>2.37</v>
      </c>
      <c r="G15" s="26">
        <v>26.7</v>
      </c>
      <c r="H15" s="26">
        <v>26.8</v>
      </c>
      <c r="I15" s="26">
        <f t="shared" si="0"/>
        <v>53.5</v>
      </c>
      <c r="J15" s="27">
        <v>-0.85499999999999998</v>
      </c>
      <c r="K15" s="27">
        <v>0.13900000000000001</v>
      </c>
      <c r="L15" s="27">
        <v>0.13900000000000001</v>
      </c>
      <c r="M15" s="27">
        <f t="shared" si="1"/>
        <v>0.13900000000000001</v>
      </c>
      <c r="N15" s="29">
        <v>-0.24709999999999999</v>
      </c>
      <c r="O15" s="29">
        <v>-0.21287</v>
      </c>
      <c r="P15" s="25">
        <v>2023.03</v>
      </c>
      <c r="Q15" s="27">
        <v>0.65200000000000002</v>
      </c>
      <c r="R15" s="27">
        <v>-0.52800000000000002</v>
      </c>
      <c r="S15" s="27">
        <v>-0.65400000000000003</v>
      </c>
      <c r="T15" s="27">
        <v>-0.48599999999999999</v>
      </c>
      <c r="U15" s="35">
        <v>2.37</v>
      </c>
      <c r="V15" s="28">
        <v>2.38</v>
      </c>
      <c r="W15" s="36">
        <v>27.3</v>
      </c>
      <c r="X15" s="24">
        <v>27.3</v>
      </c>
      <c r="Y15" s="26">
        <f t="shared" si="11"/>
        <v>54.6</v>
      </c>
      <c r="Z15" s="26">
        <f t="shared" si="2"/>
        <v>-0.60000000000000142</v>
      </c>
      <c r="AA15" s="37">
        <f t="shared" si="10"/>
        <v>0.36000000000000171</v>
      </c>
      <c r="AB15" s="26">
        <f t="shared" si="3"/>
        <v>-0.5</v>
      </c>
      <c r="AC15" s="37">
        <f t="shared" si="7"/>
        <v>0.25</v>
      </c>
      <c r="AD15" s="26">
        <f t="shared" si="4"/>
        <v>-1.1000000000000014</v>
      </c>
      <c r="AE15" s="37">
        <f t="shared" si="8"/>
        <v>1.2100000000000031</v>
      </c>
      <c r="AF15" s="26">
        <f t="shared" si="5"/>
        <v>40.400999999999982</v>
      </c>
      <c r="AG15" s="26">
        <f t="shared" si="6"/>
        <v>1.1716928999999987</v>
      </c>
    </row>
    <row r="16" spans="1:33" x14ac:dyDescent="0.25">
      <c r="A16" s="24">
        <v>15</v>
      </c>
      <c r="B16" s="24" t="s">
        <v>41</v>
      </c>
      <c r="C16" s="24" t="s">
        <v>42</v>
      </c>
      <c r="D16" s="25" t="s">
        <v>43</v>
      </c>
      <c r="E16" s="25">
        <v>2.31</v>
      </c>
      <c r="F16" s="25">
        <v>2.17</v>
      </c>
      <c r="G16" s="26">
        <v>30.1</v>
      </c>
      <c r="H16" s="26">
        <v>18.899999999999999</v>
      </c>
      <c r="I16" s="26">
        <f t="shared" si="0"/>
        <v>49</v>
      </c>
      <c r="J16" s="27">
        <v>-0.46600000000000003</v>
      </c>
      <c r="K16" s="27">
        <v>0.123</v>
      </c>
      <c r="L16" s="27">
        <v>0.12</v>
      </c>
      <c r="M16" s="27">
        <f t="shared" si="1"/>
        <v>0.1215</v>
      </c>
      <c r="N16" s="29">
        <v>-0.26445999999999997</v>
      </c>
      <c r="O16" s="29">
        <v>-0.20965</v>
      </c>
      <c r="P16" s="25">
        <v>2004.03</v>
      </c>
      <c r="Q16" s="27">
        <v>0.63400000000000001</v>
      </c>
      <c r="R16" s="27">
        <v>-0.54</v>
      </c>
      <c r="S16" s="27">
        <v>-0.40600000000000003</v>
      </c>
      <c r="T16" s="27">
        <v>-0.52500000000000002</v>
      </c>
      <c r="U16" s="35">
        <v>2.0299999999999998</v>
      </c>
      <c r="V16" s="28">
        <v>2.17</v>
      </c>
      <c r="W16" s="36">
        <v>36.1</v>
      </c>
      <c r="X16" s="24">
        <v>18.899999999999999</v>
      </c>
      <c r="Y16" s="26">
        <f t="shared" si="11"/>
        <v>55</v>
      </c>
      <c r="Z16" s="26">
        <f t="shared" si="2"/>
        <v>-6</v>
      </c>
      <c r="AA16" s="37">
        <f t="shared" si="10"/>
        <v>36</v>
      </c>
      <c r="AB16" s="26">
        <f t="shared" si="3"/>
        <v>0</v>
      </c>
      <c r="AC16" s="37">
        <f t="shared" si="7"/>
        <v>0</v>
      </c>
      <c r="AD16" s="26">
        <f t="shared" si="4"/>
        <v>-6</v>
      </c>
      <c r="AE16" s="37">
        <f t="shared" si="8"/>
        <v>36</v>
      </c>
      <c r="AF16" s="26">
        <f t="shared" si="5"/>
        <v>3.6</v>
      </c>
      <c r="AG16" s="26">
        <f t="shared" si="6"/>
        <v>3.0041360999999966</v>
      </c>
    </row>
    <row r="17" spans="1:33" x14ac:dyDescent="0.25">
      <c r="A17" s="24">
        <v>16</v>
      </c>
      <c r="B17" s="24" t="s">
        <v>44</v>
      </c>
      <c r="C17" s="24" t="s">
        <v>45</v>
      </c>
      <c r="D17" s="25" t="s">
        <v>46</v>
      </c>
      <c r="E17" s="25">
        <v>1.99</v>
      </c>
      <c r="F17" s="25">
        <v>2.4500000000000002</v>
      </c>
      <c r="G17" s="26">
        <v>30</v>
      </c>
      <c r="H17" s="26">
        <f t="shared" ref="H17:H26" si="12">(F17*(-3.9378))+15.098</f>
        <v>5.4503899999999987</v>
      </c>
      <c r="I17" s="26">
        <f t="shared" si="0"/>
        <v>35.450389999999999</v>
      </c>
      <c r="J17" s="27">
        <v>-0.309</v>
      </c>
      <c r="K17" s="27">
        <v>0.14000000000000001</v>
      </c>
      <c r="L17" s="27">
        <v>0.11799999999999999</v>
      </c>
      <c r="M17" s="27">
        <f t="shared" si="1"/>
        <v>0.129</v>
      </c>
      <c r="N17" s="29">
        <v>-0.21523999999999999</v>
      </c>
      <c r="O17" s="29">
        <v>-0.18698000000000001</v>
      </c>
      <c r="P17" s="25">
        <v>1996.26</v>
      </c>
      <c r="Q17" s="27">
        <v>0.64800000000000002</v>
      </c>
      <c r="R17" s="27">
        <v>-0.55900000000000005</v>
      </c>
      <c r="S17" s="27">
        <v>-0.43</v>
      </c>
      <c r="T17" s="27">
        <v>-0.55700000000000005</v>
      </c>
      <c r="U17" s="35">
        <v>2.0099999999999998</v>
      </c>
      <c r="V17" s="28">
        <v>2.48</v>
      </c>
      <c r="W17" s="36">
        <v>28.2</v>
      </c>
      <c r="X17" s="26">
        <f t="shared" ref="X17:X26" si="13">(V17*(-3.9378))+15.098</f>
        <v>5.332256000000001</v>
      </c>
      <c r="Y17" s="26">
        <f t="shared" ref="Y17:Y19" si="14">SUM(W17:X17)</f>
        <v>33.532256000000004</v>
      </c>
      <c r="Z17" s="26">
        <f t="shared" si="2"/>
        <v>1.8000000000000007</v>
      </c>
      <c r="AA17" s="37">
        <f t="shared" si="10"/>
        <v>3.2400000000000024</v>
      </c>
      <c r="AB17" s="26">
        <f t="shared" si="3"/>
        <v>0.11813399999999774</v>
      </c>
      <c r="AC17" s="37">
        <f t="shared" si="7"/>
        <v>1.3955641955999467E-2</v>
      </c>
      <c r="AD17" s="26">
        <f t="shared" si="4"/>
        <v>1.9181339999999949</v>
      </c>
      <c r="AE17" s="37">
        <f t="shared" si="8"/>
        <v>3.6792380419559803</v>
      </c>
      <c r="AF17" s="26">
        <f t="shared" si="5"/>
        <v>14.641</v>
      </c>
      <c r="AG17" s="26">
        <f t="shared" si="6"/>
        <v>0.79862759999999888</v>
      </c>
    </row>
    <row r="18" spans="1:33" x14ac:dyDescent="0.25">
      <c r="A18" s="24">
        <v>17</v>
      </c>
      <c r="B18" s="24" t="s">
        <v>47</v>
      </c>
      <c r="C18" s="24" t="s">
        <v>45</v>
      </c>
      <c r="D18" s="25" t="s">
        <v>46</v>
      </c>
      <c r="E18" s="25">
        <v>2</v>
      </c>
      <c r="F18" s="25">
        <v>2.48</v>
      </c>
      <c r="G18" s="26">
        <v>25</v>
      </c>
      <c r="H18" s="26">
        <f t="shared" si="12"/>
        <v>5.332256000000001</v>
      </c>
      <c r="I18" s="26">
        <f t="shared" si="0"/>
        <v>30.332256000000001</v>
      </c>
      <c r="J18" s="27">
        <v>-0.52800000000000002</v>
      </c>
      <c r="K18" s="27">
        <v>0.124</v>
      </c>
      <c r="L18" s="27">
        <v>0.13500000000000001</v>
      </c>
      <c r="M18" s="27">
        <f t="shared" si="1"/>
        <v>0.1295</v>
      </c>
      <c r="N18" s="29">
        <v>-0.21625</v>
      </c>
      <c r="O18" s="29">
        <v>-0.18479999999999999</v>
      </c>
      <c r="P18" s="25">
        <v>1992.78</v>
      </c>
      <c r="Q18" s="27">
        <v>0.64900000000000002</v>
      </c>
      <c r="R18" s="27">
        <v>-0.56000000000000005</v>
      </c>
      <c r="S18" s="27">
        <v>-0.436</v>
      </c>
      <c r="T18" s="27">
        <v>-0.56000000000000005</v>
      </c>
      <c r="U18" s="35">
        <v>2.0099999999999998</v>
      </c>
      <c r="V18" s="28">
        <v>2.48</v>
      </c>
      <c r="W18" s="36">
        <v>26.8</v>
      </c>
      <c r="X18" s="26">
        <f t="shared" si="13"/>
        <v>5.332256000000001</v>
      </c>
      <c r="Y18" s="26">
        <f t="shared" si="14"/>
        <v>32.132255999999998</v>
      </c>
      <c r="Z18" s="26">
        <f t="shared" si="2"/>
        <v>-1.8000000000000007</v>
      </c>
      <c r="AA18" s="37">
        <f t="shared" si="10"/>
        <v>3.2400000000000024</v>
      </c>
      <c r="AB18" s="26">
        <f t="shared" si="3"/>
        <v>0</v>
      </c>
      <c r="AC18" s="37">
        <f t="shared" si="7"/>
        <v>0</v>
      </c>
      <c r="AD18" s="26">
        <f t="shared" si="4"/>
        <v>-1.7999999999999972</v>
      </c>
      <c r="AE18" s="37">
        <f t="shared" si="8"/>
        <v>3.2399999999999896</v>
      </c>
      <c r="AF18" s="26">
        <f t="shared" si="5"/>
        <v>8.464000000000004</v>
      </c>
      <c r="AG18" s="26">
        <f t="shared" si="6"/>
        <v>0.98910250000000033</v>
      </c>
    </row>
    <row r="19" spans="1:33" x14ac:dyDescent="0.25">
      <c r="A19" s="24">
        <v>18</v>
      </c>
      <c r="B19" s="24" t="s">
        <v>48</v>
      </c>
      <c r="C19" s="24" t="s">
        <v>45</v>
      </c>
      <c r="D19" s="25" t="s">
        <v>46</v>
      </c>
      <c r="E19" s="25">
        <v>2</v>
      </c>
      <c r="F19" s="25">
        <v>2.4700000000000002</v>
      </c>
      <c r="G19" s="26">
        <v>29.5</v>
      </c>
      <c r="H19" s="26">
        <f t="shared" si="12"/>
        <v>5.3716340000000002</v>
      </c>
      <c r="I19" s="26">
        <f t="shared" si="0"/>
        <v>34.871634</v>
      </c>
      <c r="J19" s="27">
        <v>-0.51900000000000002</v>
      </c>
      <c r="K19" s="27">
        <v>0.14399999999999999</v>
      </c>
      <c r="L19" s="27">
        <v>0.11899999999999999</v>
      </c>
      <c r="M19" s="27">
        <f t="shared" si="1"/>
        <v>0.13150000000000001</v>
      </c>
      <c r="N19" s="29">
        <v>-0.2195</v>
      </c>
      <c r="O19" s="29">
        <v>-0.18354000000000001</v>
      </c>
      <c r="P19" s="25">
        <v>2005.84</v>
      </c>
      <c r="Q19" s="27">
        <v>0.65600000000000003</v>
      </c>
      <c r="R19" s="27">
        <v>-0.55300000000000005</v>
      </c>
      <c r="S19" s="27">
        <v>-0.437</v>
      </c>
      <c r="T19" s="27">
        <v>-0.55900000000000005</v>
      </c>
      <c r="U19" s="35">
        <v>2.0099999999999998</v>
      </c>
      <c r="V19" s="28">
        <v>2.4700000000000002</v>
      </c>
      <c r="W19" s="24">
        <v>30.8</v>
      </c>
      <c r="X19" s="26">
        <f t="shared" si="13"/>
        <v>5.3716340000000002</v>
      </c>
      <c r="Y19" s="26">
        <f t="shared" si="14"/>
        <v>36.171633999999997</v>
      </c>
      <c r="Z19" s="26">
        <f t="shared" si="2"/>
        <v>-1.3000000000000007</v>
      </c>
      <c r="AA19" s="37">
        <f t="shared" si="10"/>
        <v>1.6900000000000019</v>
      </c>
      <c r="AB19" s="26">
        <f t="shared" si="3"/>
        <v>0</v>
      </c>
      <c r="AC19" s="37">
        <f t="shared" si="7"/>
        <v>0</v>
      </c>
      <c r="AD19" s="26">
        <f t="shared" si="4"/>
        <v>-1.2999999999999972</v>
      </c>
      <c r="AE19" s="37">
        <f t="shared" si="8"/>
        <v>1.6899999999999926</v>
      </c>
      <c r="AF19" s="26">
        <f t="shared" si="5"/>
        <v>6.7240000000000029</v>
      </c>
      <c r="AG19" s="26">
        <f t="shared" si="6"/>
        <v>1.2931215999999994</v>
      </c>
    </row>
    <row r="20" spans="1:33" x14ac:dyDescent="0.25">
      <c r="A20" s="24">
        <v>19</v>
      </c>
      <c r="B20" s="24" t="s">
        <v>49</v>
      </c>
      <c r="C20" s="24" t="s">
        <v>45</v>
      </c>
      <c r="D20" s="25" t="s">
        <v>46</v>
      </c>
      <c r="E20" s="25">
        <v>2</v>
      </c>
      <c r="F20" s="25">
        <v>2.4700000000000002</v>
      </c>
      <c r="G20" s="26">
        <v>32.4</v>
      </c>
      <c r="H20" s="26">
        <f t="shared" si="12"/>
        <v>5.3716340000000002</v>
      </c>
      <c r="I20" s="26">
        <f t="shared" si="0"/>
        <v>37.771633999999999</v>
      </c>
      <c r="J20" s="27">
        <v>-0.48099999999999998</v>
      </c>
      <c r="K20" s="27">
        <v>0.13700000000000001</v>
      </c>
      <c r="L20" s="27">
        <v>0.113</v>
      </c>
      <c r="M20" s="27">
        <f t="shared" si="1"/>
        <v>0.125</v>
      </c>
      <c r="N20" s="29">
        <v>-0.21787000000000001</v>
      </c>
      <c r="O20" s="29">
        <v>-0.18088000000000001</v>
      </c>
      <c r="P20" s="25">
        <v>1993.01</v>
      </c>
      <c r="Q20" s="27">
        <v>0.64300000000000002</v>
      </c>
      <c r="R20" s="27">
        <v>-0.56000000000000005</v>
      </c>
      <c r="S20" s="27">
        <v>-0.39</v>
      </c>
      <c r="T20" s="27">
        <v>-0.55200000000000005</v>
      </c>
      <c r="U20" s="35">
        <v>2.0099999999999998</v>
      </c>
      <c r="V20" s="28">
        <v>2.48</v>
      </c>
      <c r="W20" s="36">
        <v>33.6</v>
      </c>
      <c r="X20" s="26">
        <f t="shared" si="13"/>
        <v>5.332256000000001</v>
      </c>
      <c r="Y20" s="26">
        <f>SUM(W20:X20)</f>
        <v>38.932256000000002</v>
      </c>
      <c r="Z20" s="26">
        <f t="shared" si="2"/>
        <v>-1.2000000000000028</v>
      </c>
      <c r="AA20" s="37">
        <f t="shared" si="10"/>
        <v>1.4400000000000068</v>
      </c>
      <c r="AB20" s="26">
        <f t="shared" si="3"/>
        <v>3.9377999999999247E-2</v>
      </c>
      <c r="AC20" s="37">
        <f t="shared" si="7"/>
        <v>1.5506268839999408E-3</v>
      </c>
      <c r="AD20" s="26">
        <f t="shared" si="4"/>
        <v>-1.1606220000000036</v>
      </c>
      <c r="AE20" s="37">
        <f t="shared" si="8"/>
        <v>1.3470434268840084</v>
      </c>
      <c r="AF20" s="26">
        <f t="shared" si="5"/>
        <v>8.2809999999999953</v>
      </c>
      <c r="AG20" s="26">
        <f t="shared" si="6"/>
        <v>1.3682600999999996</v>
      </c>
    </row>
    <row r="21" spans="1:33" x14ac:dyDescent="0.25">
      <c r="A21" s="24">
        <v>20</v>
      </c>
      <c r="B21" s="24" t="s">
        <v>50</v>
      </c>
      <c r="C21" s="24" t="s">
        <v>45</v>
      </c>
      <c r="D21" s="25" t="s">
        <v>46</v>
      </c>
      <c r="E21" s="25">
        <v>1.99</v>
      </c>
      <c r="F21" s="25">
        <v>2.46</v>
      </c>
      <c r="G21" s="26">
        <v>34.4</v>
      </c>
      <c r="H21" s="26">
        <f t="shared" si="12"/>
        <v>5.4110120000000013</v>
      </c>
      <c r="I21" s="26">
        <f t="shared" si="0"/>
        <v>39.811011999999998</v>
      </c>
      <c r="J21" s="27">
        <v>-0.26900000000000002</v>
      </c>
      <c r="K21" s="27">
        <v>0.14199999999999999</v>
      </c>
      <c r="L21" s="27">
        <v>8.4000000000000005E-2</v>
      </c>
      <c r="M21" s="27">
        <f t="shared" si="1"/>
        <v>0.11299999999999999</v>
      </c>
      <c r="N21" s="29">
        <v>-0.21063999999999999</v>
      </c>
      <c r="O21" s="29">
        <v>-0.17907999999999999</v>
      </c>
      <c r="P21" s="25">
        <v>1991.52</v>
      </c>
      <c r="Q21" s="27">
        <v>0.63900000000000001</v>
      </c>
      <c r="R21" s="27">
        <v>-0.56299999999999994</v>
      </c>
      <c r="S21" s="27">
        <v>-0.39</v>
      </c>
      <c r="T21" s="27">
        <v>-0.55100000000000005</v>
      </c>
      <c r="U21" s="35">
        <v>2.02</v>
      </c>
      <c r="V21" s="28">
        <v>2.4900000000000002</v>
      </c>
      <c r="W21" s="36">
        <v>33.200000000000003</v>
      </c>
      <c r="X21" s="26">
        <f t="shared" si="13"/>
        <v>5.292878</v>
      </c>
      <c r="Y21" s="26">
        <f t="shared" ref="Y21" si="15">SUM(W21:X21)</f>
        <v>38.492878000000005</v>
      </c>
      <c r="Z21" s="26">
        <f t="shared" si="2"/>
        <v>1.1999999999999957</v>
      </c>
      <c r="AA21" s="37">
        <f t="shared" si="10"/>
        <v>1.4399999999999897</v>
      </c>
      <c r="AB21" s="26">
        <f t="shared" si="3"/>
        <v>0.11813400000000129</v>
      </c>
      <c r="AC21" s="37">
        <f t="shared" si="7"/>
        <v>1.3955641956000306E-2</v>
      </c>
      <c r="AD21" s="26">
        <f t="shared" si="4"/>
        <v>1.3181339999999935</v>
      </c>
      <c r="AE21" s="37">
        <f t="shared" si="8"/>
        <v>1.7374772419559827</v>
      </c>
      <c r="AF21" s="26">
        <f t="shared" si="5"/>
        <v>14.641</v>
      </c>
      <c r="AG21" s="26">
        <f t="shared" si="6"/>
        <v>0.9960336000000003</v>
      </c>
    </row>
    <row r="22" spans="1:33" x14ac:dyDescent="0.25">
      <c r="A22" s="24">
        <v>21</v>
      </c>
      <c r="B22" s="24" t="s">
        <v>51</v>
      </c>
      <c r="C22" s="24" t="s">
        <v>45</v>
      </c>
      <c r="D22" s="25" t="s">
        <v>46</v>
      </c>
      <c r="E22" s="25">
        <v>2</v>
      </c>
      <c r="F22" s="24">
        <v>2.48</v>
      </c>
      <c r="G22" s="26">
        <v>37.1</v>
      </c>
      <c r="H22" s="26">
        <f t="shared" si="12"/>
        <v>5.332256000000001</v>
      </c>
      <c r="I22" s="26">
        <f t="shared" si="0"/>
        <v>42.432256000000002</v>
      </c>
      <c r="J22" s="27">
        <v>-0.437</v>
      </c>
      <c r="K22" s="27">
        <v>0.10100000000000001</v>
      </c>
      <c r="L22" s="27">
        <v>0.121</v>
      </c>
      <c r="M22" s="27">
        <f t="shared" si="1"/>
        <v>0.111</v>
      </c>
      <c r="N22" s="24">
        <v>-0.21789</v>
      </c>
      <c r="O22" s="29">
        <v>-0.17954999999999999</v>
      </c>
      <c r="P22" s="25">
        <v>1994.76</v>
      </c>
      <c r="Q22" s="27">
        <v>0.63300000000000001</v>
      </c>
      <c r="R22" s="27">
        <v>-0.55900000000000005</v>
      </c>
      <c r="S22" s="27">
        <v>-0.36199999999999999</v>
      </c>
      <c r="T22" s="27">
        <v>-0.54200000000000004</v>
      </c>
      <c r="U22" s="35">
        <v>2.0099999999999998</v>
      </c>
      <c r="V22" s="28">
        <v>2.48</v>
      </c>
      <c r="W22" s="24">
        <v>36.9</v>
      </c>
      <c r="X22" s="26">
        <f t="shared" si="13"/>
        <v>5.332256000000001</v>
      </c>
      <c r="Y22" s="26">
        <f>SUM(W22:X22)</f>
        <v>42.232256</v>
      </c>
      <c r="Z22" s="26">
        <f t="shared" si="2"/>
        <v>0.20000000000000284</v>
      </c>
      <c r="AA22" s="37">
        <f t="shared" si="10"/>
        <v>4.0000000000001139E-2</v>
      </c>
      <c r="AB22" s="26">
        <f t="shared" si="3"/>
        <v>0</v>
      </c>
      <c r="AC22" s="37">
        <f t="shared" si="7"/>
        <v>0</v>
      </c>
      <c r="AD22" s="26">
        <f t="shared" si="4"/>
        <v>0.20000000000000284</v>
      </c>
      <c r="AE22" s="37">
        <f t="shared" si="8"/>
        <v>4.0000000000001139E-2</v>
      </c>
      <c r="AF22" s="26">
        <f t="shared" si="5"/>
        <v>5.6250000000000018</v>
      </c>
      <c r="AG22" s="26">
        <f t="shared" si="6"/>
        <v>1.4699556000000011</v>
      </c>
    </row>
    <row r="23" spans="1:33" x14ac:dyDescent="0.25">
      <c r="A23" s="24">
        <v>22</v>
      </c>
      <c r="B23" s="24" t="s">
        <v>52</v>
      </c>
      <c r="C23" s="24" t="s">
        <v>45</v>
      </c>
      <c r="D23" s="25" t="s">
        <v>46</v>
      </c>
      <c r="E23" s="25">
        <v>1.99</v>
      </c>
      <c r="F23" s="25">
        <v>2.4700000000000002</v>
      </c>
      <c r="G23" s="26">
        <v>35.4</v>
      </c>
      <c r="H23" s="26">
        <f t="shared" si="12"/>
        <v>5.3716340000000002</v>
      </c>
      <c r="I23" s="26">
        <f t="shared" si="0"/>
        <v>40.771633999999999</v>
      </c>
      <c r="J23" s="27">
        <v>-0.44800000000000001</v>
      </c>
      <c r="K23" s="27">
        <v>0.111</v>
      </c>
      <c r="L23" s="27">
        <v>0.13700000000000001</v>
      </c>
      <c r="M23" s="27">
        <f t="shared" si="1"/>
        <v>0.124</v>
      </c>
      <c r="N23" s="29">
        <v>-0.21864</v>
      </c>
      <c r="O23" s="29">
        <v>-0.18106</v>
      </c>
      <c r="P23" s="25">
        <v>1995.95</v>
      </c>
      <c r="Q23" s="27">
        <v>0.63900000000000001</v>
      </c>
      <c r="R23" s="27">
        <v>-0.55900000000000005</v>
      </c>
      <c r="S23" s="27">
        <v>-0.39400000000000002</v>
      </c>
      <c r="T23" s="27">
        <v>-0.54700000000000004</v>
      </c>
      <c r="U23" s="35">
        <v>2.0099999999999998</v>
      </c>
      <c r="V23" s="28">
        <v>2.48</v>
      </c>
      <c r="W23" s="36">
        <v>34.200000000000003</v>
      </c>
      <c r="X23" s="26">
        <f t="shared" si="13"/>
        <v>5.332256000000001</v>
      </c>
      <c r="Y23" s="26">
        <f t="shared" ref="Y23:Y34" si="16">SUM(W23:X23)</f>
        <v>39.532256000000004</v>
      </c>
      <c r="Z23" s="26">
        <f t="shared" si="2"/>
        <v>1.1999999999999957</v>
      </c>
      <c r="AA23" s="37">
        <f t="shared" si="10"/>
        <v>1.4399999999999897</v>
      </c>
      <c r="AB23" s="26">
        <f t="shared" si="3"/>
        <v>3.9377999999999247E-2</v>
      </c>
      <c r="AC23" s="37">
        <f t="shared" si="7"/>
        <v>1.5506268839999408E-3</v>
      </c>
      <c r="AD23" s="26">
        <f t="shared" si="4"/>
        <v>1.239377999999995</v>
      </c>
      <c r="AE23" s="37">
        <f t="shared" si="8"/>
        <v>1.5360578268839875</v>
      </c>
      <c r="AF23" s="26">
        <f t="shared" si="5"/>
        <v>2.9159999999999995</v>
      </c>
      <c r="AG23" s="26">
        <f t="shared" si="6"/>
        <v>1.4122564000000002</v>
      </c>
    </row>
    <row r="24" spans="1:33" x14ac:dyDescent="0.25">
      <c r="A24" s="24">
        <v>23</v>
      </c>
      <c r="B24" s="24" t="s">
        <v>53</v>
      </c>
      <c r="C24" s="24" t="s">
        <v>45</v>
      </c>
      <c r="D24" s="25" t="s">
        <v>46</v>
      </c>
      <c r="E24" s="25">
        <v>2</v>
      </c>
      <c r="F24" s="25">
        <v>2.48</v>
      </c>
      <c r="G24" s="26">
        <v>36.299999999999997</v>
      </c>
      <c r="H24" s="26">
        <f t="shared" si="12"/>
        <v>5.332256000000001</v>
      </c>
      <c r="I24" s="26">
        <f t="shared" si="0"/>
        <v>41.632255999999998</v>
      </c>
      <c r="J24" s="27">
        <v>-0.44400000000000001</v>
      </c>
      <c r="K24" s="27">
        <v>0.127</v>
      </c>
      <c r="L24" s="27">
        <v>0.111</v>
      </c>
      <c r="M24" s="27">
        <f t="shared" si="1"/>
        <v>0.11899999999999999</v>
      </c>
      <c r="N24" s="29">
        <v>-0.20982999999999999</v>
      </c>
      <c r="O24" s="29">
        <v>-0.17851</v>
      </c>
      <c r="P24" s="25">
        <v>1988.04</v>
      </c>
      <c r="Q24" s="27">
        <v>0.63800000000000001</v>
      </c>
      <c r="R24" s="27">
        <v>-0.56200000000000006</v>
      </c>
      <c r="S24" s="27">
        <v>-0.39</v>
      </c>
      <c r="T24" s="27">
        <v>-0.54900000000000004</v>
      </c>
      <c r="U24" s="35">
        <v>2.0099999999999998</v>
      </c>
      <c r="V24" s="28">
        <v>2.4900000000000002</v>
      </c>
      <c r="W24" s="36">
        <v>35</v>
      </c>
      <c r="X24" s="26">
        <f t="shared" si="13"/>
        <v>5.292878</v>
      </c>
      <c r="Y24" s="26">
        <f t="shared" si="16"/>
        <v>40.292878000000002</v>
      </c>
      <c r="Z24" s="26">
        <f t="shared" si="2"/>
        <v>1.2999999999999972</v>
      </c>
      <c r="AA24" s="37">
        <f t="shared" si="10"/>
        <v>1.6899999999999926</v>
      </c>
      <c r="AB24" s="26">
        <f t="shared" si="3"/>
        <v>3.9378000000001023E-2</v>
      </c>
      <c r="AC24" s="37">
        <f t="shared" si="7"/>
        <v>1.5506268840000806E-3</v>
      </c>
      <c r="AD24" s="26">
        <f t="shared" si="4"/>
        <v>1.3393779999999964</v>
      </c>
      <c r="AE24" s="37">
        <f t="shared" si="8"/>
        <v>1.7939334268839904</v>
      </c>
      <c r="AF24" s="26">
        <f t="shared" si="5"/>
        <v>2.9159999999999995</v>
      </c>
      <c r="AG24" s="26">
        <f t="shared" si="6"/>
        <v>0.9809423999999991</v>
      </c>
    </row>
    <row r="25" spans="1:33" x14ac:dyDescent="0.25">
      <c r="A25" s="24">
        <v>24</v>
      </c>
      <c r="B25" s="24" t="s">
        <v>54</v>
      </c>
      <c r="C25" s="24" t="s">
        <v>45</v>
      </c>
      <c r="D25" s="25" t="s">
        <v>46</v>
      </c>
      <c r="E25" s="25">
        <v>2</v>
      </c>
      <c r="F25" s="25">
        <v>2.4700000000000002</v>
      </c>
      <c r="G25" s="26">
        <v>32.5</v>
      </c>
      <c r="H25" s="26">
        <f t="shared" si="12"/>
        <v>5.3716340000000002</v>
      </c>
      <c r="I25" s="26">
        <f t="shared" si="0"/>
        <v>37.871634</v>
      </c>
      <c r="J25" s="27">
        <v>-0.48199999999999998</v>
      </c>
      <c r="K25" s="27">
        <v>0.13700000000000001</v>
      </c>
      <c r="L25" s="27">
        <v>0.113</v>
      </c>
      <c r="M25" s="27">
        <f t="shared" si="1"/>
        <v>0.125</v>
      </c>
      <c r="N25" s="29">
        <v>-0.21904000000000001</v>
      </c>
      <c r="O25" s="29">
        <v>-0.18174999999999999</v>
      </c>
      <c r="P25" s="25">
        <v>1993.8</v>
      </c>
      <c r="Q25" s="27">
        <v>0.64300000000000002</v>
      </c>
      <c r="R25" s="27">
        <v>-0.55900000000000005</v>
      </c>
      <c r="S25" s="27">
        <v>-0.39</v>
      </c>
      <c r="T25" s="27">
        <v>-0.55100000000000005</v>
      </c>
      <c r="U25" s="35">
        <v>2.0099999999999998</v>
      </c>
      <c r="V25" s="28">
        <v>2.48</v>
      </c>
      <c r="W25" s="36">
        <v>33.700000000000003</v>
      </c>
      <c r="X25" s="26">
        <f t="shared" si="13"/>
        <v>5.332256000000001</v>
      </c>
      <c r="Y25" s="26">
        <f t="shared" si="16"/>
        <v>39.032256000000004</v>
      </c>
      <c r="Z25" s="26">
        <f t="shared" si="2"/>
        <v>-1.2000000000000028</v>
      </c>
      <c r="AA25" s="37">
        <f t="shared" si="10"/>
        <v>1.4400000000000068</v>
      </c>
      <c r="AB25" s="26">
        <f t="shared" si="3"/>
        <v>3.9377999999999247E-2</v>
      </c>
      <c r="AC25" s="37">
        <f t="shared" si="7"/>
        <v>1.5506268839999408E-3</v>
      </c>
      <c r="AD25" s="26">
        <f t="shared" si="4"/>
        <v>-1.1606220000000036</v>
      </c>
      <c r="AE25" s="37">
        <f t="shared" si="8"/>
        <v>1.3470434268840084</v>
      </c>
      <c r="AF25" s="26">
        <f t="shared" si="5"/>
        <v>8.4639999999999933</v>
      </c>
      <c r="AG25" s="26">
        <f t="shared" si="6"/>
        <v>1.3905441000000014</v>
      </c>
    </row>
    <row r="26" spans="1:33" x14ac:dyDescent="0.25">
      <c r="A26" s="24">
        <v>25</v>
      </c>
      <c r="B26" s="24" t="s">
        <v>55</v>
      </c>
      <c r="C26" s="24" t="s">
        <v>45</v>
      </c>
      <c r="D26" s="25" t="s">
        <v>46</v>
      </c>
      <c r="E26" s="25">
        <v>1.99</v>
      </c>
      <c r="F26" s="25">
        <v>2.48</v>
      </c>
      <c r="G26" s="26">
        <v>33.4</v>
      </c>
      <c r="H26" s="26">
        <f t="shared" si="12"/>
        <v>5.332256000000001</v>
      </c>
      <c r="I26" s="26">
        <f t="shared" si="0"/>
        <v>38.732256</v>
      </c>
      <c r="J26" s="27">
        <v>-0.48099999999999998</v>
      </c>
      <c r="K26" s="27">
        <v>0.13200000000000001</v>
      </c>
      <c r="L26" s="27">
        <v>0.124</v>
      </c>
      <c r="M26" s="27">
        <f t="shared" si="1"/>
        <v>0.128</v>
      </c>
      <c r="N26" s="29">
        <v>-0.22714999999999999</v>
      </c>
      <c r="O26" s="29">
        <v>-0.18110999999999999</v>
      </c>
      <c r="P26" s="25">
        <v>1998.04</v>
      </c>
      <c r="Q26" s="27">
        <v>0.64800000000000002</v>
      </c>
      <c r="R26" s="27">
        <v>-0.55500000000000005</v>
      </c>
      <c r="S26" s="27">
        <v>-0.375</v>
      </c>
      <c r="T26" s="27">
        <v>-0.55300000000000005</v>
      </c>
      <c r="U26" s="35">
        <v>2</v>
      </c>
      <c r="V26" s="28">
        <v>2.4900000000000002</v>
      </c>
      <c r="W26" s="36">
        <v>35</v>
      </c>
      <c r="X26" s="26">
        <f t="shared" si="13"/>
        <v>5.292878</v>
      </c>
      <c r="Y26" s="26">
        <f t="shared" si="16"/>
        <v>40.292878000000002</v>
      </c>
      <c r="Z26" s="26">
        <f t="shared" si="2"/>
        <v>-1.6000000000000014</v>
      </c>
      <c r="AA26" s="37">
        <f t="shared" si="10"/>
        <v>2.5600000000000045</v>
      </c>
      <c r="AB26" s="26">
        <f t="shared" si="3"/>
        <v>3.9378000000001023E-2</v>
      </c>
      <c r="AC26" s="37">
        <f t="shared" si="7"/>
        <v>1.5506268840000806E-3</v>
      </c>
      <c r="AD26" s="26">
        <f t="shared" si="4"/>
        <v>-1.5606220000000022</v>
      </c>
      <c r="AE26" s="37">
        <f t="shared" si="8"/>
        <v>2.4355410268840068</v>
      </c>
      <c r="AF26" s="26">
        <f t="shared" si="5"/>
        <v>11.235999999999995</v>
      </c>
      <c r="AG26" s="26">
        <f t="shared" si="6"/>
        <v>2.1196815999999998</v>
      </c>
    </row>
    <row r="27" spans="1:33" x14ac:dyDescent="0.25">
      <c r="A27" s="24">
        <v>26</v>
      </c>
      <c r="B27" s="24" t="s">
        <v>56</v>
      </c>
      <c r="C27" s="24" t="s">
        <v>38</v>
      </c>
      <c r="D27" s="25" t="s">
        <v>57</v>
      </c>
      <c r="E27" s="25">
        <v>2.0699999999999998</v>
      </c>
      <c r="F27" s="25">
        <v>2.38</v>
      </c>
      <c r="G27" s="26">
        <v>29</v>
      </c>
      <c r="H27" s="26">
        <v>27</v>
      </c>
      <c r="I27" s="26">
        <f t="shared" si="0"/>
        <v>56</v>
      </c>
      <c r="J27" s="27">
        <v>-0.61699999999999999</v>
      </c>
      <c r="K27" s="27">
        <v>0.157</v>
      </c>
      <c r="L27" s="27">
        <v>0.13200000000000001</v>
      </c>
      <c r="M27" s="27">
        <f t="shared" si="1"/>
        <v>0.14450000000000002</v>
      </c>
      <c r="N27" s="29">
        <v>-0.25109999999999999</v>
      </c>
      <c r="O27" s="29">
        <v>-0.21223</v>
      </c>
      <c r="P27" s="25">
        <v>2018.94</v>
      </c>
      <c r="Q27" s="27">
        <v>0.66100000000000003</v>
      </c>
      <c r="R27" s="27">
        <v>-0.53</v>
      </c>
      <c r="S27" s="27">
        <v>-0.55200000000000005</v>
      </c>
      <c r="T27" s="27">
        <v>-0.504</v>
      </c>
      <c r="U27" s="35">
        <v>2.0699999999999998</v>
      </c>
      <c r="V27" s="28">
        <v>2.37</v>
      </c>
      <c r="W27" s="36">
        <v>28.6</v>
      </c>
      <c r="X27" s="24">
        <v>27.6</v>
      </c>
      <c r="Y27" s="26">
        <f t="shared" si="16"/>
        <v>56.2</v>
      </c>
      <c r="Z27" s="26">
        <f t="shared" si="2"/>
        <v>0.39999999999999858</v>
      </c>
      <c r="AA27" s="37">
        <f t="shared" si="10"/>
        <v>0.15999999999999887</v>
      </c>
      <c r="AB27" s="26">
        <f t="shared" si="3"/>
        <v>-0.60000000000000142</v>
      </c>
      <c r="AC27" s="37">
        <f t="shared" si="7"/>
        <v>0.36000000000000171</v>
      </c>
      <c r="AD27" s="26">
        <f t="shared" si="4"/>
        <v>-0.20000000000000284</v>
      </c>
      <c r="AE27" s="37">
        <f t="shared" si="8"/>
        <v>4.0000000000001139E-2</v>
      </c>
      <c r="AF27" s="26">
        <f t="shared" si="5"/>
        <v>4.2249999999999925</v>
      </c>
      <c r="AG27" s="26">
        <f t="shared" si="6"/>
        <v>1.5108768999999991</v>
      </c>
    </row>
    <row r="28" spans="1:33" x14ac:dyDescent="0.25">
      <c r="A28" s="24">
        <v>27</v>
      </c>
      <c r="B28" s="24" t="s">
        <v>58</v>
      </c>
      <c r="C28" s="24" t="s">
        <v>31</v>
      </c>
      <c r="D28" s="25" t="s">
        <v>57</v>
      </c>
      <c r="E28" s="25">
        <v>2.09</v>
      </c>
      <c r="F28" s="25">
        <v>2.37</v>
      </c>
      <c r="G28" s="26">
        <v>26.4</v>
      </c>
      <c r="H28" s="26">
        <v>31.1</v>
      </c>
      <c r="I28" s="26">
        <f t="shared" si="0"/>
        <v>57.5</v>
      </c>
      <c r="J28" s="27">
        <v>-0.504</v>
      </c>
      <c r="K28" s="27">
        <v>0.112</v>
      </c>
      <c r="L28" s="27">
        <v>0.13</v>
      </c>
      <c r="M28" s="27">
        <f t="shared" si="1"/>
        <v>0.121</v>
      </c>
      <c r="N28" s="29">
        <v>-0.23802999999999999</v>
      </c>
      <c r="O28" s="29">
        <v>-0.19732</v>
      </c>
      <c r="P28" s="25">
        <v>2006.61</v>
      </c>
      <c r="Q28" s="27">
        <v>0.63700000000000001</v>
      </c>
      <c r="R28" s="27">
        <v>-0.53600000000000003</v>
      </c>
      <c r="S28" s="27">
        <v>-0.48599999999999999</v>
      </c>
      <c r="T28" s="27">
        <v>-0.52800000000000002</v>
      </c>
      <c r="U28" s="28">
        <v>2.0699999999999998</v>
      </c>
      <c r="V28" s="35">
        <v>2.37</v>
      </c>
      <c r="W28" s="36">
        <v>32.6</v>
      </c>
      <c r="X28" s="24">
        <v>30.7</v>
      </c>
      <c r="Y28" s="26">
        <f t="shared" si="16"/>
        <v>63.3</v>
      </c>
      <c r="Z28" s="26">
        <f t="shared" si="2"/>
        <v>-6.2000000000000028</v>
      </c>
      <c r="AA28" s="37">
        <f t="shared" si="10"/>
        <v>38.440000000000033</v>
      </c>
      <c r="AB28" s="26">
        <f t="shared" si="3"/>
        <v>0.40000000000000213</v>
      </c>
      <c r="AC28" s="37">
        <f t="shared" si="7"/>
        <v>0.1600000000000017</v>
      </c>
      <c r="AD28" s="26">
        <f t="shared" si="4"/>
        <v>-5.7999999999999972</v>
      </c>
      <c r="AE28" s="37">
        <f t="shared" si="8"/>
        <v>33.639999999999965</v>
      </c>
      <c r="AF28" s="26">
        <f t="shared" si="5"/>
        <v>0.32400000000000057</v>
      </c>
      <c r="AG28" s="26">
        <f t="shared" si="6"/>
        <v>1.6573040999999997</v>
      </c>
    </row>
    <row r="29" spans="1:33" x14ac:dyDescent="0.25">
      <c r="A29" s="24">
        <v>28</v>
      </c>
      <c r="B29" s="24" t="s">
        <v>58</v>
      </c>
      <c r="C29" s="24" t="s">
        <v>59</v>
      </c>
      <c r="D29" s="25" t="s">
        <v>57</v>
      </c>
      <c r="E29" s="25">
        <v>2.0699999999999998</v>
      </c>
      <c r="F29" s="25">
        <v>2.36</v>
      </c>
      <c r="G29" s="26">
        <v>27.9</v>
      </c>
      <c r="H29" s="26">
        <v>23.5</v>
      </c>
      <c r="I29" s="26">
        <f t="shared" si="0"/>
        <v>51.4</v>
      </c>
      <c r="J29" s="27">
        <v>-0.52</v>
      </c>
      <c r="K29" s="27">
        <v>0.127</v>
      </c>
      <c r="L29" s="27">
        <v>0.161</v>
      </c>
      <c r="M29" s="27">
        <f t="shared" si="1"/>
        <v>0.14400000000000002</v>
      </c>
      <c r="N29" s="29">
        <v>-0.23988000000000001</v>
      </c>
      <c r="O29" s="29">
        <v>-0.20363000000000001</v>
      </c>
      <c r="P29" s="25">
        <v>1999.95</v>
      </c>
      <c r="Q29" s="27">
        <v>0.64900000000000002</v>
      </c>
      <c r="R29" s="27">
        <v>-0.54700000000000004</v>
      </c>
      <c r="S29" s="27">
        <v>-0.56299999999999994</v>
      </c>
      <c r="T29" s="27">
        <v>-0.51900000000000002</v>
      </c>
      <c r="U29" s="35">
        <v>2.09</v>
      </c>
      <c r="V29" s="28">
        <v>2.36</v>
      </c>
      <c r="W29" s="36">
        <v>32.299999999999997</v>
      </c>
      <c r="X29" s="24">
        <v>23</v>
      </c>
      <c r="Y29" s="26">
        <f t="shared" si="16"/>
        <v>55.3</v>
      </c>
      <c r="Z29" s="26">
        <f t="shared" si="2"/>
        <v>-4.3999999999999986</v>
      </c>
      <c r="AA29" s="37">
        <f t="shared" si="10"/>
        <v>19.359999999999989</v>
      </c>
      <c r="AB29" s="26">
        <f t="shared" si="3"/>
        <v>0.5</v>
      </c>
      <c r="AC29" s="37">
        <f t="shared" si="7"/>
        <v>0.25</v>
      </c>
      <c r="AD29" s="26">
        <f t="shared" si="4"/>
        <v>-3.8999999999999986</v>
      </c>
      <c r="AE29" s="37">
        <f t="shared" si="8"/>
        <v>15.209999999999988</v>
      </c>
      <c r="AF29" s="26">
        <f t="shared" si="5"/>
        <v>1.8489999999999938</v>
      </c>
      <c r="AG29" s="26">
        <f t="shared" si="6"/>
        <v>1.3140625000000004</v>
      </c>
    </row>
    <row r="30" spans="1:33" x14ac:dyDescent="0.25">
      <c r="A30" s="24">
        <v>29</v>
      </c>
      <c r="B30" s="24" t="s">
        <v>58</v>
      </c>
      <c r="C30" s="24" t="s">
        <v>38</v>
      </c>
      <c r="D30" s="25" t="s">
        <v>57</v>
      </c>
      <c r="E30" s="25">
        <v>2.0699999999999998</v>
      </c>
      <c r="F30" s="25">
        <v>2.36</v>
      </c>
      <c r="G30" s="26">
        <v>28.7</v>
      </c>
      <c r="H30" s="26">
        <v>27</v>
      </c>
      <c r="I30" s="26">
        <f t="shared" si="0"/>
        <v>55.7</v>
      </c>
      <c r="J30" s="27">
        <v>-0.54200000000000004</v>
      </c>
      <c r="K30" s="27">
        <v>0.13500000000000001</v>
      </c>
      <c r="L30" s="27">
        <v>0.13200000000000001</v>
      </c>
      <c r="M30" s="27">
        <f t="shared" si="1"/>
        <v>0.13350000000000001</v>
      </c>
      <c r="N30" s="29">
        <v>-0.23934</v>
      </c>
      <c r="O30" s="29">
        <v>-0.20941000000000001</v>
      </c>
      <c r="P30" s="25">
        <v>2014.02</v>
      </c>
      <c r="Q30" s="27">
        <v>0.66</v>
      </c>
      <c r="R30" s="27">
        <v>-0.53600000000000003</v>
      </c>
      <c r="S30" s="27">
        <v>-0.55300000000000005</v>
      </c>
      <c r="T30" s="27">
        <v>-0.51400000000000001</v>
      </c>
      <c r="U30" s="35">
        <v>2.0699999999999998</v>
      </c>
      <c r="V30" s="28">
        <v>2.38</v>
      </c>
      <c r="W30" s="36">
        <v>29</v>
      </c>
      <c r="X30" s="24">
        <v>27.4</v>
      </c>
      <c r="Y30" s="26">
        <f t="shared" si="16"/>
        <v>56.4</v>
      </c>
      <c r="Z30" s="26">
        <f t="shared" si="2"/>
        <v>-0.30000000000000071</v>
      </c>
      <c r="AA30" s="37">
        <f t="shared" si="10"/>
        <v>9.0000000000000427E-2</v>
      </c>
      <c r="AB30" s="26">
        <f t="shared" si="3"/>
        <v>-0.39999999999999858</v>
      </c>
      <c r="AC30" s="37">
        <f t="shared" si="7"/>
        <v>0.15999999999999887</v>
      </c>
      <c r="AD30" s="26">
        <f t="shared" si="4"/>
        <v>-0.69999999999999574</v>
      </c>
      <c r="AE30" s="37">
        <f t="shared" si="8"/>
        <v>0.48999999999999405</v>
      </c>
      <c r="AF30" s="26">
        <f t="shared" si="5"/>
        <v>0.12100000000000022</v>
      </c>
      <c r="AG30" s="26">
        <f t="shared" si="6"/>
        <v>0.89580489999999902</v>
      </c>
    </row>
    <row r="31" spans="1:33" x14ac:dyDescent="0.25">
      <c r="A31" s="24">
        <v>30</v>
      </c>
      <c r="B31" s="24" t="s">
        <v>58</v>
      </c>
      <c r="C31" s="24" t="s">
        <v>39</v>
      </c>
      <c r="D31" s="25" t="s">
        <v>57</v>
      </c>
      <c r="E31" s="25">
        <v>2.08</v>
      </c>
      <c r="F31" s="25">
        <v>2.38</v>
      </c>
      <c r="G31" s="26">
        <v>29.3</v>
      </c>
      <c r="H31" s="26">
        <v>27.2</v>
      </c>
      <c r="I31" s="26">
        <f t="shared" si="0"/>
        <v>56.5</v>
      </c>
      <c r="J31" s="27">
        <v>-0.35699999999999998</v>
      </c>
      <c r="K31" s="27">
        <v>9.0999999999999998E-2</v>
      </c>
      <c r="L31" s="27">
        <v>0.14699999999999999</v>
      </c>
      <c r="M31" s="27">
        <f t="shared" si="1"/>
        <v>0.11899999999999999</v>
      </c>
      <c r="N31" s="29">
        <v>-0.23633000000000001</v>
      </c>
      <c r="O31" s="29">
        <v>-0.20710999999999999</v>
      </c>
      <c r="P31" s="25">
        <v>2012.23</v>
      </c>
      <c r="Q31" s="27">
        <v>0.65900000000000003</v>
      </c>
      <c r="R31" s="27">
        <v>-0.53800000000000003</v>
      </c>
      <c r="S31" s="27">
        <v>-0.55300000000000005</v>
      </c>
      <c r="T31" s="27">
        <v>-0.51700000000000002</v>
      </c>
      <c r="U31" s="35">
        <v>2.08</v>
      </c>
      <c r="V31" s="28">
        <v>2.38</v>
      </c>
      <c r="W31" s="36">
        <v>28.8</v>
      </c>
      <c r="X31" s="24">
        <v>27.4</v>
      </c>
      <c r="Y31" s="26">
        <f t="shared" si="16"/>
        <v>56.2</v>
      </c>
      <c r="Z31" s="26">
        <f t="shared" si="2"/>
        <v>0.5</v>
      </c>
      <c r="AA31" s="37">
        <f t="shared" si="10"/>
        <v>0.25</v>
      </c>
      <c r="AB31" s="26">
        <f t="shared" si="3"/>
        <v>-0.19999999999999929</v>
      </c>
      <c r="AC31" s="37">
        <f t="shared" si="7"/>
        <v>3.9999999999999716E-2</v>
      </c>
      <c r="AD31" s="26">
        <f t="shared" si="4"/>
        <v>0.29999999999999716</v>
      </c>
      <c r="AE31" s="37">
        <f t="shared" si="8"/>
        <v>8.999999999999829E-2</v>
      </c>
      <c r="AF31" s="26">
        <f t="shared" si="5"/>
        <v>38.416000000000025</v>
      </c>
      <c r="AG31" s="26">
        <f t="shared" si="6"/>
        <v>0.85380840000000136</v>
      </c>
    </row>
    <row r="32" spans="1:33" x14ac:dyDescent="0.25">
      <c r="A32" s="24">
        <v>31</v>
      </c>
      <c r="B32" s="24" t="s">
        <v>24</v>
      </c>
      <c r="C32" s="24" t="s">
        <v>31</v>
      </c>
      <c r="D32" s="25" t="s">
        <v>57</v>
      </c>
      <c r="E32" s="25">
        <v>2.08</v>
      </c>
      <c r="F32" s="25">
        <v>2.37</v>
      </c>
      <c r="G32" s="26">
        <v>26.3</v>
      </c>
      <c r="H32" s="26">
        <v>31</v>
      </c>
      <c r="I32" s="26">
        <f t="shared" si="0"/>
        <v>57.3</v>
      </c>
      <c r="J32" s="27">
        <v>-0.51700000000000002</v>
      </c>
      <c r="K32" s="27">
        <v>0.114</v>
      </c>
      <c r="L32" s="27">
        <v>0.13200000000000001</v>
      </c>
      <c r="M32" s="27">
        <f t="shared" si="1"/>
        <v>0.123</v>
      </c>
      <c r="N32" s="29">
        <v>-0.24712999999999999</v>
      </c>
      <c r="O32" s="29">
        <v>-0.19941</v>
      </c>
      <c r="P32" s="25">
        <v>2008.61</v>
      </c>
      <c r="Q32" s="27">
        <v>0.64</v>
      </c>
      <c r="R32" s="27">
        <v>-0.53700000000000003</v>
      </c>
      <c r="S32" s="27">
        <v>-0.49099999999999999</v>
      </c>
      <c r="T32" s="27">
        <v>-0.52400000000000002</v>
      </c>
      <c r="U32" s="28">
        <v>2.0699999999999998</v>
      </c>
      <c r="V32" s="28">
        <v>2.37</v>
      </c>
      <c r="W32" s="36">
        <v>32.299999999999997</v>
      </c>
      <c r="X32" s="24">
        <v>30.5</v>
      </c>
      <c r="Y32" s="26">
        <f t="shared" si="16"/>
        <v>62.8</v>
      </c>
      <c r="Z32" s="26">
        <f t="shared" si="2"/>
        <v>-5.9999999999999964</v>
      </c>
      <c r="AA32" s="37">
        <f t="shared" si="10"/>
        <v>35.999999999999957</v>
      </c>
      <c r="AB32" s="26">
        <f t="shared" si="3"/>
        <v>0.5</v>
      </c>
      <c r="AC32" s="37">
        <f t="shared" si="7"/>
        <v>0.25</v>
      </c>
      <c r="AD32" s="26">
        <f t="shared" si="4"/>
        <v>-5.5</v>
      </c>
      <c r="AE32" s="37">
        <f t="shared" si="8"/>
        <v>30.25</v>
      </c>
      <c r="AF32" s="26">
        <f t="shared" si="5"/>
        <v>0.67600000000000127</v>
      </c>
      <c r="AG32" s="26">
        <f t="shared" si="6"/>
        <v>2.2771983999999987</v>
      </c>
    </row>
    <row r="33" spans="1:33" x14ac:dyDescent="0.25">
      <c r="A33" s="24">
        <v>32</v>
      </c>
      <c r="B33" s="24" t="s">
        <v>24</v>
      </c>
      <c r="C33" s="24" t="s">
        <v>59</v>
      </c>
      <c r="D33" s="25" t="s">
        <v>57</v>
      </c>
      <c r="E33" s="25">
        <v>2.09</v>
      </c>
      <c r="F33" s="25">
        <v>2.36</v>
      </c>
      <c r="G33" s="26">
        <v>25.8</v>
      </c>
      <c r="H33" s="26">
        <v>23.2</v>
      </c>
      <c r="I33" s="26">
        <f t="shared" si="0"/>
        <v>49</v>
      </c>
      <c r="J33" s="27">
        <v>-0.66900000000000004</v>
      </c>
      <c r="K33" s="27">
        <v>0.14899999999999999</v>
      </c>
      <c r="L33" s="27">
        <v>0.14099999999999999</v>
      </c>
      <c r="M33" s="27">
        <f t="shared" si="1"/>
        <v>0.14499999999999999</v>
      </c>
      <c r="N33" s="29">
        <v>-0.24911</v>
      </c>
      <c r="O33" s="29">
        <v>-0.20227000000000001</v>
      </c>
      <c r="P33" s="25">
        <v>2009.34</v>
      </c>
      <c r="Q33" s="27">
        <v>0.66</v>
      </c>
      <c r="R33" s="27">
        <v>-0.54200000000000004</v>
      </c>
      <c r="S33" s="27">
        <v>-0.56000000000000005</v>
      </c>
      <c r="T33" s="27">
        <v>-0.52</v>
      </c>
      <c r="U33" s="35">
        <v>2.08</v>
      </c>
      <c r="V33" s="28">
        <v>2.36</v>
      </c>
      <c r="W33" s="36">
        <v>33.200000000000003</v>
      </c>
      <c r="X33" s="24">
        <v>23.4</v>
      </c>
      <c r="Y33" s="26">
        <f t="shared" si="16"/>
        <v>56.6</v>
      </c>
      <c r="Z33" s="26">
        <f t="shared" si="2"/>
        <v>-7.4000000000000021</v>
      </c>
      <c r="AA33" s="37">
        <f t="shared" si="10"/>
        <v>54.760000000000034</v>
      </c>
      <c r="AB33" s="26">
        <f t="shared" si="3"/>
        <v>-0.19999999999999929</v>
      </c>
      <c r="AC33" s="37">
        <f t="shared" si="7"/>
        <v>3.9999999999999716E-2</v>
      </c>
      <c r="AD33" s="26">
        <f t="shared" si="4"/>
        <v>-7.6000000000000014</v>
      </c>
      <c r="AE33" s="37">
        <f t="shared" si="8"/>
        <v>57.760000000000019</v>
      </c>
      <c r="AF33" s="26">
        <f t="shared" si="5"/>
        <v>11.880999999999997</v>
      </c>
      <c r="AG33" s="26">
        <f t="shared" si="6"/>
        <v>2.1939855999999991</v>
      </c>
    </row>
    <row r="34" spans="1:33" x14ac:dyDescent="0.25">
      <c r="A34" s="24">
        <v>33</v>
      </c>
      <c r="B34" s="24" t="s">
        <v>24</v>
      </c>
      <c r="C34" s="24" t="s">
        <v>38</v>
      </c>
      <c r="D34" s="25" t="s">
        <v>57</v>
      </c>
      <c r="E34" s="25">
        <v>2.08</v>
      </c>
      <c r="F34" s="25">
        <v>2.37</v>
      </c>
      <c r="G34" s="26">
        <v>28.7</v>
      </c>
      <c r="H34" s="26">
        <v>26.8</v>
      </c>
      <c r="I34" s="26">
        <f t="shared" si="0"/>
        <v>55.5</v>
      </c>
      <c r="J34" s="27">
        <v>-0.65600000000000003</v>
      </c>
      <c r="K34" s="27">
        <v>0.13200000000000001</v>
      </c>
      <c r="L34" s="27">
        <v>0.14599999999999999</v>
      </c>
      <c r="M34" s="27">
        <f t="shared" si="1"/>
        <v>0.13900000000000001</v>
      </c>
      <c r="N34" s="29">
        <v>-0.25036000000000003</v>
      </c>
      <c r="O34" s="29">
        <v>-0.21048</v>
      </c>
      <c r="P34" s="25">
        <v>2015.57</v>
      </c>
      <c r="Q34" s="27">
        <v>0.66</v>
      </c>
      <c r="R34" s="27">
        <v>-0.53400000000000003</v>
      </c>
      <c r="S34" s="27">
        <v>-0.56200000000000006</v>
      </c>
      <c r="T34" s="27">
        <v>-0.50800000000000001</v>
      </c>
      <c r="U34" s="35">
        <v>2.08</v>
      </c>
      <c r="V34" s="28">
        <v>2.37</v>
      </c>
      <c r="W34" s="36">
        <v>28.4</v>
      </c>
      <c r="X34" s="24">
        <v>27.5</v>
      </c>
      <c r="Y34" s="26">
        <f t="shared" si="16"/>
        <v>55.9</v>
      </c>
      <c r="Z34" s="26">
        <f t="shared" si="2"/>
        <v>0.30000000000000071</v>
      </c>
      <c r="AA34" s="37">
        <f t="shared" si="10"/>
        <v>9.0000000000000427E-2</v>
      </c>
      <c r="AB34" s="26">
        <f t="shared" si="3"/>
        <v>-0.69999999999999929</v>
      </c>
      <c r="AC34" s="37">
        <f t="shared" si="7"/>
        <v>0.48999999999999899</v>
      </c>
      <c r="AD34" s="26">
        <f t="shared" si="4"/>
        <v>-0.39999999999999858</v>
      </c>
      <c r="AE34" s="37">
        <f t="shared" si="8"/>
        <v>0.15999999999999887</v>
      </c>
      <c r="AF34" s="26">
        <f t="shared" si="5"/>
        <v>8.835999999999995</v>
      </c>
      <c r="AG34" s="26">
        <f t="shared" si="6"/>
        <v>1.5904144000000022</v>
      </c>
    </row>
    <row r="35" spans="1:33" x14ac:dyDescent="0.25">
      <c r="A35" s="24">
        <v>34</v>
      </c>
      <c r="B35" s="24" t="s">
        <v>60</v>
      </c>
      <c r="C35" s="24" t="s">
        <v>31</v>
      </c>
      <c r="D35" s="25" t="s">
        <v>57</v>
      </c>
      <c r="E35" s="25">
        <v>2.08</v>
      </c>
      <c r="F35" s="25">
        <v>2.37</v>
      </c>
      <c r="G35" s="26">
        <v>25.4</v>
      </c>
      <c r="H35" s="26">
        <v>29.6</v>
      </c>
      <c r="I35" s="26">
        <f t="shared" si="0"/>
        <v>55</v>
      </c>
      <c r="J35" s="27">
        <v>-0.64200000000000002</v>
      </c>
      <c r="K35" s="27">
        <v>0.126</v>
      </c>
      <c r="L35" s="27">
        <v>0.14599999999999999</v>
      </c>
      <c r="M35" s="27">
        <f t="shared" si="1"/>
        <v>0.13600000000000001</v>
      </c>
      <c r="N35" s="29">
        <v>-0.24818000000000001</v>
      </c>
      <c r="O35" s="29">
        <v>-0.2051</v>
      </c>
      <c r="P35" s="25">
        <v>2009.99</v>
      </c>
      <c r="Q35" s="27">
        <v>0.64800000000000002</v>
      </c>
      <c r="R35" s="27">
        <v>-0.53600000000000003</v>
      </c>
      <c r="S35" s="27">
        <v>-0.52900000000000003</v>
      </c>
      <c r="T35" s="27">
        <v>-0.52100000000000002</v>
      </c>
      <c r="U35" s="28">
        <v>2.08</v>
      </c>
      <c r="V35" s="28">
        <v>2.38</v>
      </c>
      <c r="W35" s="36">
        <v>26.3</v>
      </c>
      <c r="X35" s="24">
        <v>30.3</v>
      </c>
      <c r="Y35" s="26">
        <f>SUM(W35:X35)</f>
        <v>56.6</v>
      </c>
      <c r="Z35" s="26">
        <f t="shared" si="2"/>
        <v>-0.90000000000000213</v>
      </c>
      <c r="AA35" s="37">
        <f t="shared" si="10"/>
        <v>0.81000000000000383</v>
      </c>
      <c r="AB35" s="26">
        <f t="shared" si="3"/>
        <v>-0.69999999999999929</v>
      </c>
      <c r="AC35" s="37">
        <f t="shared" si="7"/>
        <v>0.48999999999999899</v>
      </c>
      <c r="AD35" s="26">
        <f t="shared" si="4"/>
        <v>-1.6000000000000014</v>
      </c>
      <c r="AE35" s="37">
        <f t="shared" si="8"/>
        <v>2.5600000000000045</v>
      </c>
      <c r="AF35" s="26">
        <f t="shared" si="5"/>
        <v>12.768999999999997</v>
      </c>
      <c r="AG35" s="26">
        <f t="shared" si="6"/>
        <v>1.8558864000000006</v>
      </c>
    </row>
    <row r="36" spans="1:33" x14ac:dyDescent="0.25">
      <c r="A36" s="24">
        <v>35</v>
      </c>
      <c r="B36" s="24" t="s">
        <v>60</v>
      </c>
      <c r="C36" s="24" t="s">
        <v>61</v>
      </c>
      <c r="D36" s="25" t="s">
        <v>57</v>
      </c>
      <c r="E36" s="25">
        <v>2.08</v>
      </c>
      <c r="F36" s="25">
        <v>2.35</v>
      </c>
      <c r="G36" s="26">
        <v>26</v>
      </c>
      <c r="H36" s="26">
        <v>26.9</v>
      </c>
      <c r="I36" s="26">
        <f t="shared" si="0"/>
        <v>52.9</v>
      </c>
      <c r="J36" s="27">
        <v>-0.42099999999999999</v>
      </c>
      <c r="K36" s="27">
        <v>0.14699999999999999</v>
      </c>
      <c r="L36" s="27">
        <v>0.111</v>
      </c>
      <c r="M36" s="27">
        <f t="shared" si="1"/>
        <v>0.129</v>
      </c>
      <c r="N36" s="29">
        <v>-0.24826999999999999</v>
      </c>
      <c r="O36" s="29">
        <v>-0.20491000000000001</v>
      </c>
      <c r="P36" s="25">
        <v>2005.43</v>
      </c>
      <c r="Q36" s="27">
        <v>0.65400000000000003</v>
      </c>
      <c r="R36" s="27">
        <v>-0.54700000000000004</v>
      </c>
      <c r="S36" s="27">
        <v>-0.57999999999999996</v>
      </c>
      <c r="T36" s="27">
        <v>-0.51800000000000002</v>
      </c>
      <c r="U36" s="35">
        <v>2.09</v>
      </c>
      <c r="V36" s="28">
        <v>2.37</v>
      </c>
      <c r="W36" s="36">
        <v>26</v>
      </c>
      <c r="X36" s="24">
        <v>23.6</v>
      </c>
      <c r="Y36" s="26">
        <f>SUM(W36:X36)</f>
        <v>49.6</v>
      </c>
      <c r="Z36" s="26">
        <f t="shared" si="2"/>
        <v>0</v>
      </c>
      <c r="AA36" s="37">
        <f t="shared" si="10"/>
        <v>0</v>
      </c>
      <c r="AB36" s="26">
        <f t="shared" si="3"/>
        <v>3.2999999999999972</v>
      </c>
      <c r="AC36" s="37">
        <f t="shared" si="7"/>
        <v>10.889999999999981</v>
      </c>
      <c r="AD36" s="26">
        <f t="shared" si="4"/>
        <v>3.2999999999999972</v>
      </c>
      <c r="AE36" s="37">
        <f t="shared" si="8"/>
        <v>10.889999999999981</v>
      </c>
      <c r="AF36" s="26">
        <f t="shared" si="5"/>
        <v>25.280999999999992</v>
      </c>
      <c r="AG36" s="26">
        <f t="shared" si="6"/>
        <v>1.8800895999999985</v>
      </c>
    </row>
    <row r="37" spans="1:33" x14ac:dyDescent="0.25">
      <c r="A37" s="24">
        <v>36</v>
      </c>
      <c r="B37" s="24" t="s">
        <v>60</v>
      </c>
      <c r="C37" s="24" t="s">
        <v>59</v>
      </c>
      <c r="D37" s="25" t="s">
        <v>57</v>
      </c>
      <c r="E37" s="25">
        <v>2.09</v>
      </c>
      <c r="F37" s="25">
        <v>2.36</v>
      </c>
      <c r="G37" s="26">
        <v>27</v>
      </c>
      <c r="H37" s="26">
        <v>23</v>
      </c>
      <c r="I37" s="26">
        <f t="shared" si="0"/>
        <v>50</v>
      </c>
      <c r="J37" s="27">
        <v>-0.60299999999999998</v>
      </c>
      <c r="K37" s="27">
        <v>0.17</v>
      </c>
      <c r="L37" s="27">
        <v>0.124</v>
      </c>
      <c r="M37" s="27">
        <f t="shared" si="1"/>
        <v>0.14700000000000002</v>
      </c>
      <c r="N37" s="29">
        <v>-0.24851000000000001</v>
      </c>
      <c r="O37" s="29">
        <v>-0.20698</v>
      </c>
      <c r="P37" s="25">
        <v>2006.15</v>
      </c>
      <c r="Q37" s="27">
        <v>0.66</v>
      </c>
      <c r="R37" s="27">
        <v>-0.54400000000000004</v>
      </c>
      <c r="S37" s="27">
        <v>-0.59499999999999997</v>
      </c>
      <c r="T37" s="27">
        <v>-0.51300000000000001</v>
      </c>
      <c r="U37" s="35">
        <v>2.08</v>
      </c>
      <c r="V37" s="28">
        <v>2.36</v>
      </c>
      <c r="W37" s="36">
        <v>26</v>
      </c>
      <c r="X37" s="24">
        <v>23.5</v>
      </c>
      <c r="Y37" s="26">
        <f>SUM(W37:X37)</f>
        <v>49.5</v>
      </c>
      <c r="Z37" s="26">
        <f t="shared" si="2"/>
        <v>1</v>
      </c>
      <c r="AA37" s="37">
        <f t="shared" si="10"/>
        <v>1</v>
      </c>
      <c r="AB37" s="26">
        <f t="shared" si="3"/>
        <v>-0.5</v>
      </c>
      <c r="AC37" s="37">
        <f t="shared" si="7"/>
        <v>0.25</v>
      </c>
      <c r="AD37" s="26">
        <f t="shared" si="4"/>
        <v>0.5</v>
      </c>
      <c r="AE37" s="37">
        <f t="shared" si="8"/>
        <v>0.25</v>
      </c>
      <c r="AF37" s="26">
        <f t="shared" si="5"/>
        <v>6.4000000000000112E-2</v>
      </c>
      <c r="AG37" s="26">
        <f t="shared" si="6"/>
        <v>1.7247409000000009</v>
      </c>
    </row>
    <row r="38" spans="1:33" x14ac:dyDescent="0.25">
      <c r="A38" s="24">
        <v>37</v>
      </c>
      <c r="B38" s="24" t="s">
        <v>60</v>
      </c>
      <c r="C38" s="24" t="s">
        <v>38</v>
      </c>
      <c r="D38" s="25" t="s">
        <v>57</v>
      </c>
      <c r="E38" s="25">
        <v>2.08</v>
      </c>
      <c r="F38" s="25">
        <v>2.36</v>
      </c>
      <c r="G38" s="26">
        <v>25.9</v>
      </c>
      <c r="H38" s="26">
        <v>27.5</v>
      </c>
      <c r="I38" s="26">
        <f t="shared" si="0"/>
        <v>53.4</v>
      </c>
      <c r="J38" s="27">
        <v>-0.42</v>
      </c>
      <c r="K38" s="27">
        <v>0.126</v>
      </c>
      <c r="L38" s="27">
        <v>0.14599999999999999</v>
      </c>
      <c r="M38" s="27">
        <f t="shared" si="1"/>
        <v>0.13600000000000001</v>
      </c>
      <c r="N38" s="29">
        <v>-0.24875</v>
      </c>
      <c r="O38" s="29">
        <v>-0.20805000000000001</v>
      </c>
      <c r="P38" s="25">
        <v>2012.36</v>
      </c>
      <c r="Q38" s="27">
        <v>0.66200000000000003</v>
      </c>
      <c r="R38" s="27">
        <v>-0.53700000000000003</v>
      </c>
      <c r="S38" s="27">
        <v>-0.56499999999999995</v>
      </c>
      <c r="T38" s="27">
        <v>-0.51500000000000001</v>
      </c>
      <c r="U38" s="35">
        <v>2.08</v>
      </c>
      <c r="V38" s="28">
        <v>2.37</v>
      </c>
      <c r="W38" s="36">
        <v>27</v>
      </c>
      <c r="X38" s="24">
        <v>27.6</v>
      </c>
      <c r="Y38" s="26">
        <f>SUM(W38:X38)</f>
        <v>54.6</v>
      </c>
      <c r="Z38" s="26">
        <f t="shared" si="2"/>
        <v>-1.1000000000000014</v>
      </c>
      <c r="AA38" s="37">
        <f t="shared" si="10"/>
        <v>1.2100000000000031</v>
      </c>
      <c r="AB38" s="26">
        <f t="shared" si="3"/>
        <v>-0.10000000000000142</v>
      </c>
      <c r="AC38" s="37">
        <f t="shared" si="7"/>
        <v>1.0000000000000285E-2</v>
      </c>
      <c r="AD38" s="26">
        <f t="shared" si="4"/>
        <v>-1.2000000000000028</v>
      </c>
      <c r="AE38" s="37">
        <f t="shared" si="8"/>
        <v>1.4400000000000068</v>
      </c>
      <c r="AF38" s="26">
        <f t="shared" si="5"/>
        <v>21.024999999999988</v>
      </c>
      <c r="AG38" s="26">
        <f t="shared" si="6"/>
        <v>1.6564899999999989</v>
      </c>
    </row>
    <row r="39" spans="1:33" x14ac:dyDescent="0.25">
      <c r="A39" s="24">
        <v>38</v>
      </c>
      <c r="B39" s="24" t="s">
        <v>62</v>
      </c>
      <c r="C39" s="24" t="s">
        <v>31</v>
      </c>
      <c r="D39" s="25" t="s">
        <v>57</v>
      </c>
      <c r="E39" s="25">
        <v>2.08</v>
      </c>
      <c r="F39" s="25">
        <v>2.37</v>
      </c>
      <c r="G39" s="26">
        <v>28.8</v>
      </c>
      <c r="H39" s="26">
        <v>30.9</v>
      </c>
      <c r="I39" s="26">
        <f>SUM(G39:H39)</f>
        <v>59.7</v>
      </c>
      <c r="J39" s="27">
        <v>-0.36699999999999999</v>
      </c>
      <c r="K39" s="27">
        <v>0.105</v>
      </c>
      <c r="L39" s="27">
        <v>0.111</v>
      </c>
      <c r="M39" s="27">
        <f t="shared" si="1"/>
        <v>0.108</v>
      </c>
      <c r="N39" s="29">
        <v>-0.24765000000000001</v>
      </c>
      <c r="O39" s="29">
        <v>-0.20391000000000001</v>
      </c>
      <c r="P39" s="25">
        <v>2009.28</v>
      </c>
      <c r="Q39" s="27">
        <v>0.63100000000000001</v>
      </c>
      <c r="R39" s="27">
        <v>-0.54</v>
      </c>
      <c r="S39" s="27">
        <v>-0.48099999999999998</v>
      </c>
      <c r="T39" s="27">
        <v>-0.52600000000000002</v>
      </c>
      <c r="U39" s="28">
        <v>2.0699999999999998</v>
      </c>
      <c r="V39" s="28">
        <v>2.37</v>
      </c>
      <c r="W39" s="36">
        <v>31.6</v>
      </c>
      <c r="X39" s="24">
        <v>31.8</v>
      </c>
      <c r="Y39" s="26">
        <f t="shared" ref="Y39:Y40" si="17">SUM(W39:X39)</f>
        <v>63.400000000000006</v>
      </c>
      <c r="Z39" s="26">
        <f t="shared" si="2"/>
        <v>-2.8000000000000007</v>
      </c>
      <c r="AA39" s="37">
        <f t="shared" si="10"/>
        <v>7.8400000000000043</v>
      </c>
      <c r="AB39" s="26">
        <f t="shared" si="3"/>
        <v>-0.90000000000000213</v>
      </c>
      <c r="AC39" s="37">
        <f t="shared" si="7"/>
        <v>0.81000000000000383</v>
      </c>
      <c r="AD39" s="26">
        <f t="shared" si="4"/>
        <v>-3.7000000000000028</v>
      </c>
      <c r="AE39" s="37">
        <f t="shared" si="8"/>
        <v>13.690000000000021</v>
      </c>
      <c r="AF39" s="26">
        <f t="shared" si="5"/>
        <v>12.995999999999997</v>
      </c>
      <c r="AG39" s="26">
        <f t="shared" si="6"/>
        <v>1.9131876000000001</v>
      </c>
    </row>
    <row r="40" spans="1:33" x14ac:dyDescent="0.25">
      <c r="A40" s="24">
        <v>39</v>
      </c>
      <c r="B40" s="24" t="s">
        <v>62</v>
      </c>
      <c r="C40" s="24" t="s">
        <v>38</v>
      </c>
      <c r="D40" s="25" t="s">
        <v>57</v>
      </c>
      <c r="E40" s="25">
        <v>2.0699999999999998</v>
      </c>
      <c r="F40" s="25">
        <v>2.36</v>
      </c>
      <c r="G40" s="26">
        <v>30.2</v>
      </c>
      <c r="H40" s="26">
        <v>27.6</v>
      </c>
      <c r="I40" s="26">
        <f>G40+H40</f>
        <v>57.8</v>
      </c>
      <c r="J40" s="27">
        <v>-0.34599999999999997</v>
      </c>
      <c r="K40" s="27">
        <v>0.14499999999999999</v>
      </c>
      <c r="L40" s="27">
        <v>0.106</v>
      </c>
      <c r="M40" s="27">
        <f t="shared" si="1"/>
        <v>0.1255</v>
      </c>
      <c r="N40" s="29">
        <v>-0.24990999999999999</v>
      </c>
      <c r="O40" s="29">
        <v>-0.20558000000000001</v>
      </c>
      <c r="P40" s="25">
        <v>2019.89</v>
      </c>
      <c r="Q40" s="27">
        <v>0.65300000000000002</v>
      </c>
      <c r="R40" s="27">
        <v>-0.53100000000000003</v>
      </c>
      <c r="S40" s="27">
        <v>-0.54300000000000004</v>
      </c>
      <c r="T40" s="27">
        <v>-0.51</v>
      </c>
      <c r="U40" s="35">
        <v>2.0699999999999998</v>
      </c>
      <c r="V40" s="28">
        <v>2.38</v>
      </c>
      <c r="W40" s="36">
        <v>31.8</v>
      </c>
      <c r="X40" s="36">
        <v>27.2</v>
      </c>
      <c r="Y40" s="26">
        <f t="shared" si="17"/>
        <v>59</v>
      </c>
      <c r="Z40" s="26">
        <f t="shared" si="2"/>
        <v>-1.6000000000000014</v>
      </c>
      <c r="AA40" s="37">
        <f t="shared" si="10"/>
        <v>2.5600000000000045</v>
      </c>
      <c r="AB40" s="26">
        <f t="shared" si="3"/>
        <v>0.40000000000000213</v>
      </c>
      <c r="AC40" s="37">
        <f t="shared" si="7"/>
        <v>0.1600000000000017</v>
      </c>
      <c r="AD40" s="26">
        <f t="shared" si="4"/>
        <v>-1.2000000000000028</v>
      </c>
      <c r="AE40" s="37">
        <f t="shared" si="8"/>
        <v>1.4400000000000068</v>
      </c>
      <c r="AF40" s="26">
        <f t="shared" si="5"/>
        <v>38.809000000000026</v>
      </c>
      <c r="AG40" s="26">
        <f t="shared" si="6"/>
        <v>1.9651488999999984</v>
      </c>
    </row>
    <row r="41" spans="1:33" x14ac:dyDescent="0.25">
      <c r="A41" s="24">
        <v>40</v>
      </c>
      <c r="B41" s="24" t="s">
        <v>63</v>
      </c>
      <c r="C41" s="24" t="s">
        <v>38</v>
      </c>
      <c r="D41" s="25" t="s">
        <v>57</v>
      </c>
      <c r="E41" s="25">
        <v>2.08</v>
      </c>
      <c r="F41" s="25">
        <v>2.37</v>
      </c>
      <c r="G41" s="26">
        <v>25.2</v>
      </c>
      <c r="H41" s="26">
        <v>27.1</v>
      </c>
      <c r="I41" s="26">
        <f>G41+H41</f>
        <v>52.3</v>
      </c>
      <c r="J41" s="27">
        <v>-0.69399999999999995</v>
      </c>
      <c r="K41" s="27">
        <v>0.14499999999999999</v>
      </c>
      <c r="L41" s="27">
        <v>0.13800000000000001</v>
      </c>
      <c r="M41" s="27">
        <f t="shared" si="1"/>
        <v>0.14150000000000001</v>
      </c>
      <c r="N41" s="29">
        <v>-0.24970000000000001</v>
      </c>
      <c r="O41" s="29">
        <v>-0.20810999999999999</v>
      </c>
      <c r="P41" s="25">
        <v>2014.21</v>
      </c>
      <c r="Q41" s="27">
        <v>0.66100000000000003</v>
      </c>
      <c r="R41" s="27">
        <v>-0.53700000000000003</v>
      </c>
      <c r="S41" s="27">
        <v>-0.55500000000000005</v>
      </c>
      <c r="T41" s="27">
        <v>-0.51400000000000001</v>
      </c>
      <c r="U41" s="35">
        <v>2.0699999999999998</v>
      </c>
      <c r="V41" s="28">
        <v>2.37</v>
      </c>
      <c r="W41" s="36">
        <v>27.2</v>
      </c>
      <c r="X41" s="24">
        <v>27.4</v>
      </c>
      <c r="Y41" s="26">
        <f>SUM(W41:X41)</f>
        <v>54.599999999999994</v>
      </c>
      <c r="Z41" s="26">
        <f t="shared" si="2"/>
        <v>-2</v>
      </c>
      <c r="AA41" s="37">
        <f t="shared" si="10"/>
        <v>4</v>
      </c>
      <c r="AB41" s="26">
        <f t="shared" si="3"/>
        <v>-0.29999999999999716</v>
      </c>
      <c r="AC41" s="37">
        <f t="shared" si="7"/>
        <v>8.999999999999829E-2</v>
      </c>
      <c r="AD41" s="26">
        <f t="shared" si="4"/>
        <v>-2.2999999999999972</v>
      </c>
      <c r="AE41" s="37">
        <f t="shared" si="8"/>
        <v>5.2899999999999867</v>
      </c>
      <c r="AF41" s="26">
        <f t="shared" si="5"/>
        <v>19.320999999999973</v>
      </c>
      <c r="AG41" s="26">
        <f t="shared" si="6"/>
        <v>1.7297281000000013</v>
      </c>
    </row>
    <row r="42" spans="1:33" x14ac:dyDescent="0.25">
      <c r="A42" s="24">
        <v>41</v>
      </c>
      <c r="B42" s="24" t="s">
        <v>64</v>
      </c>
      <c r="C42" s="24" t="s">
        <v>59</v>
      </c>
      <c r="D42" s="25" t="s">
        <v>57</v>
      </c>
      <c r="E42" s="25">
        <v>2.09</v>
      </c>
      <c r="F42" s="25">
        <v>2.36</v>
      </c>
      <c r="G42" s="26">
        <v>24.4</v>
      </c>
      <c r="H42" s="26">
        <v>24.1</v>
      </c>
      <c r="I42" s="26">
        <f>G44+H42</f>
        <v>49.7</v>
      </c>
      <c r="J42" s="27">
        <v>-0.748</v>
      </c>
      <c r="K42" s="27">
        <v>0.151</v>
      </c>
      <c r="L42" s="27">
        <v>0.151</v>
      </c>
      <c r="M42" s="27">
        <f t="shared" si="1"/>
        <v>0.151</v>
      </c>
      <c r="N42" s="29">
        <v>-0.24876999999999999</v>
      </c>
      <c r="O42" s="29">
        <v>-0.20768</v>
      </c>
      <c r="P42" s="25">
        <v>2005.76</v>
      </c>
      <c r="Q42" s="27">
        <v>0.65900000000000003</v>
      </c>
      <c r="R42" s="27">
        <v>-0.54400000000000004</v>
      </c>
      <c r="S42" s="27">
        <v>-0.59499999999999997</v>
      </c>
      <c r="T42" s="27">
        <v>-0.51300000000000001</v>
      </c>
      <c r="U42" s="35">
        <v>2.08</v>
      </c>
      <c r="V42" s="28">
        <v>2.36</v>
      </c>
      <c r="W42" s="36">
        <v>26</v>
      </c>
      <c r="X42" s="24">
        <v>23.4</v>
      </c>
      <c r="Y42" s="26">
        <f t="shared" ref="Y42:Y44" si="18">SUM(W42:X42)</f>
        <v>49.4</v>
      </c>
      <c r="Z42" s="26">
        <f t="shared" si="2"/>
        <v>-1.6000000000000014</v>
      </c>
      <c r="AA42" s="37">
        <f t="shared" si="10"/>
        <v>2.5600000000000045</v>
      </c>
      <c r="AB42" s="26">
        <f t="shared" si="3"/>
        <v>0.70000000000000284</v>
      </c>
      <c r="AC42" s="37">
        <f t="shared" si="7"/>
        <v>0.49000000000000399</v>
      </c>
      <c r="AD42" s="26">
        <f t="shared" si="4"/>
        <v>0.30000000000000426</v>
      </c>
      <c r="AE42" s="37">
        <f t="shared" si="8"/>
        <v>9.0000000000002564E-2</v>
      </c>
      <c r="AF42" s="26">
        <f t="shared" si="5"/>
        <v>23.409000000000006</v>
      </c>
      <c r="AG42" s="26">
        <f t="shared" si="6"/>
        <v>1.6883880999999989</v>
      </c>
    </row>
    <row r="43" spans="1:33" x14ac:dyDescent="0.25">
      <c r="A43" s="24">
        <v>42</v>
      </c>
      <c r="B43" s="24" t="s">
        <v>64</v>
      </c>
      <c r="C43" s="24" t="s">
        <v>38</v>
      </c>
      <c r="D43" s="25" t="s">
        <v>57</v>
      </c>
      <c r="E43" s="25">
        <v>2.08</v>
      </c>
      <c r="F43" s="25">
        <v>2.38</v>
      </c>
      <c r="G43" s="26">
        <v>25.8</v>
      </c>
      <c r="H43" s="26">
        <v>26.7</v>
      </c>
      <c r="I43" s="26">
        <f t="shared" ref="I43:I71" si="19">G43+H43</f>
        <v>52.5</v>
      </c>
      <c r="J43" s="27">
        <v>-0.70799999999999996</v>
      </c>
      <c r="K43" s="27">
        <v>0.13200000000000001</v>
      </c>
      <c r="L43" s="27">
        <v>0.15</v>
      </c>
      <c r="M43" s="27">
        <f t="shared" si="1"/>
        <v>0.14100000000000001</v>
      </c>
      <c r="N43" s="29">
        <v>-0.25047999999999998</v>
      </c>
      <c r="O43" s="29">
        <v>-0.20773</v>
      </c>
      <c r="P43" s="25">
        <v>2016.29</v>
      </c>
      <c r="Q43" s="27">
        <v>0.66400000000000003</v>
      </c>
      <c r="R43" s="27">
        <v>-0.53700000000000003</v>
      </c>
      <c r="S43" s="27">
        <v>-0.56799999999999995</v>
      </c>
      <c r="T43" s="27">
        <v>-0.51100000000000001</v>
      </c>
      <c r="U43" s="35">
        <v>2.0699999999999998</v>
      </c>
      <c r="V43" s="28">
        <v>2.38</v>
      </c>
      <c r="W43" s="36">
        <v>26.7</v>
      </c>
      <c r="X43" s="24">
        <v>27.2</v>
      </c>
      <c r="Y43" s="26">
        <f t="shared" si="18"/>
        <v>53.9</v>
      </c>
      <c r="Z43" s="26">
        <f t="shared" si="2"/>
        <v>-0.89999999999999858</v>
      </c>
      <c r="AA43" s="37">
        <f t="shared" si="10"/>
        <v>0.80999999999999739</v>
      </c>
      <c r="AB43" s="26">
        <f t="shared" si="3"/>
        <v>-0.5</v>
      </c>
      <c r="AC43" s="37">
        <f t="shared" si="7"/>
        <v>0.25</v>
      </c>
      <c r="AD43" s="26">
        <f t="shared" si="4"/>
        <v>-1.3999999999999986</v>
      </c>
      <c r="AE43" s="37">
        <f t="shared" si="8"/>
        <v>1.959999999999996</v>
      </c>
      <c r="AF43" s="26">
        <f t="shared" si="5"/>
        <v>19.600000000000001</v>
      </c>
      <c r="AG43" s="26">
        <f t="shared" si="6"/>
        <v>1.8275624999999984</v>
      </c>
    </row>
    <row r="44" spans="1:33" x14ac:dyDescent="0.25">
      <c r="A44" s="24">
        <v>43</v>
      </c>
      <c r="B44" s="24" t="s">
        <v>64</v>
      </c>
      <c r="C44" s="24" t="s">
        <v>31</v>
      </c>
      <c r="D44" s="25" t="s">
        <v>57</v>
      </c>
      <c r="E44" s="25">
        <v>2.08</v>
      </c>
      <c r="F44" s="25">
        <v>2.36</v>
      </c>
      <c r="G44" s="26">
        <v>25.6</v>
      </c>
      <c r="H44" s="26">
        <v>30.7</v>
      </c>
      <c r="I44" s="26">
        <f t="shared" si="19"/>
        <v>56.3</v>
      </c>
      <c r="J44" s="27">
        <v>-0.66</v>
      </c>
      <c r="K44" s="27">
        <v>0.13900000000000001</v>
      </c>
      <c r="L44" s="27">
        <v>0.14000000000000001</v>
      </c>
      <c r="M44" s="27">
        <f t="shared" si="1"/>
        <v>0.13950000000000001</v>
      </c>
      <c r="N44" s="29">
        <v>-0.24817</v>
      </c>
      <c r="O44" s="29">
        <v>-0.20349</v>
      </c>
      <c r="P44" s="25">
        <v>2011.82</v>
      </c>
      <c r="Q44" s="27">
        <v>0.65100000000000002</v>
      </c>
      <c r="R44" s="27">
        <v>-0.53500000000000003</v>
      </c>
      <c r="S44" s="27">
        <v>-0.54700000000000004</v>
      </c>
      <c r="T44" s="27">
        <v>-0.51700000000000002</v>
      </c>
      <c r="U44" s="28">
        <v>2.08</v>
      </c>
      <c r="V44" s="28">
        <v>2.37</v>
      </c>
      <c r="W44" s="36">
        <v>26.5</v>
      </c>
      <c r="X44" s="24">
        <v>31.5</v>
      </c>
      <c r="Y44" s="26">
        <f t="shared" si="18"/>
        <v>58</v>
      </c>
      <c r="Z44" s="26">
        <f t="shared" si="2"/>
        <v>-0.89999999999999858</v>
      </c>
      <c r="AA44" s="37">
        <f t="shared" si="10"/>
        <v>0.80999999999999739</v>
      </c>
      <c r="AB44" s="26">
        <f t="shared" si="3"/>
        <v>-0.80000000000000071</v>
      </c>
      <c r="AC44" s="37">
        <f t="shared" si="7"/>
        <v>0.64000000000000112</v>
      </c>
      <c r="AD44" s="26">
        <f t="shared" si="4"/>
        <v>-1.7000000000000028</v>
      </c>
      <c r="AE44" s="37">
        <f t="shared" si="8"/>
        <v>2.8900000000000095</v>
      </c>
      <c r="AF44" s="26">
        <f t="shared" si="5"/>
        <v>12.768999999999997</v>
      </c>
      <c r="AG44" s="26">
        <f t="shared" si="6"/>
        <v>1.9963023999999998</v>
      </c>
    </row>
    <row r="45" spans="1:33" x14ac:dyDescent="0.25">
      <c r="A45" s="24">
        <v>44</v>
      </c>
      <c r="B45" s="24" t="s">
        <v>26</v>
      </c>
      <c r="C45" s="24" t="s">
        <v>61</v>
      </c>
      <c r="D45" s="25" t="s">
        <v>57</v>
      </c>
      <c r="E45" s="25">
        <v>2.0699999999999998</v>
      </c>
      <c r="F45" s="25">
        <v>2.35</v>
      </c>
      <c r="G45" s="26">
        <v>24.9</v>
      </c>
      <c r="H45" s="26">
        <v>27.5</v>
      </c>
      <c r="I45" s="26">
        <f t="shared" si="19"/>
        <v>52.4</v>
      </c>
      <c r="J45" s="27">
        <v>-0.45100000000000001</v>
      </c>
      <c r="K45" s="27">
        <v>0.161</v>
      </c>
      <c r="L45" s="27">
        <v>0.108</v>
      </c>
      <c r="M45" s="27">
        <f t="shared" si="1"/>
        <v>0.13450000000000001</v>
      </c>
      <c r="N45" s="29">
        <v>-0.24826999999999999</v>
      </c>
      <c r="O45" s="29">
        <v>-0.20634</v>
      </c>
      <c r="P45" s="25">
        <v>2005.24</v>
      </c>
      <c r="Q45" s="27">
        <v>0.65200000000000002</v>
      </c>
      <c r="R45" s="27">
        <v>-0.54700000000000004</v>
      </c>
      <c r="S45" s="27">
        <v>-0.57199999999999995</v>
      </c>
      <c r="T45" s="27">
        <v>-0.52</v>
      </c>
      <c r="U45" s="35">
        <v>2.08</v>
      </c>
      <c r="V45" s="28">
        <v>2.37</v>
      </c>
      <c r="W45" s="36">
        <v>25</v>
      </c>
      <c r="X45" s="24">
        <v>23.6</v>
      </c>
      <c r="Y45" s="26">
        <f>SUM(W45:X45)</f>
        <v>48.6</v>
      </c>
      <c r="Z45" s="26">
        <f t="shared" si="2"/>
        <v>-0.10000000000000142</v>
      </c>
      <c r="AA45" s="37">
        <f t="shared" si="10"/>
        <v>1.0000000000000285E-2</v>
      </c>
      <c r="AB45" s="26">
        <f t="shared" si="3"/>
        <v>3.8999999999999986</v>
      </c>
      <c r="AC45" s="37">
        <f t="shared" si="7"/>
        <v>15.209999999999988</v>
      </c>
      <c r="AD45" s="26">
        <f t="shared" si="4"/>
        <v>3.7999999999999972</v>
      </c>
      <c r="AE45" s="37">
        <f t="shared" si="8"/>
        <v>14.439999999999978</v>
      </c>
      <c r="AF45" s="26">
        <f t="shared" si="5"/>
        <v>14.640999999999986</v>
      </c>
      <c r="AG45" s="26">
        <f t="shared" si="6"/>
        <v>1.7581248999999997</v>
      </c>
    </row>
    <row r="46" spans="1:33" x14ac:dyDescent="0.25">
      <c r="A46" s="24">
        <v>45</v>
      </c>
      <c r="B46" s="24" t="s">
        <v>26</v>
      </c>
      <c r="C46" s="24" t="s">
        <v>41</v>
      </c>
      <c r="D46" s="25" t="s">
        <v>57</v>
      </c>
      <c r="E46" s="25">
        <v>2.08</v>
      </c>
      <c r="F46" s="25">
        <v>2.39</v>
      </c>
      <c r="G46" s="26">
        <v>24.6</v>
      </c>
      <c r="H46" s="26">
        <v>29.1</v>
      </c>
      <c r="I46" s="26">
        <f t="shared" si="19"/>
        <v>53.7</v>
      </c>
      <c r="J46" s="27">
        <v>-0.52400000000000002</v>
      </c>
      <c r="K46" s="27">
        <v>0.124</v>
      </c>
      <c r="L46" s="27">
        <v>0.14199999999999999</v>
      </c>
      <c r="M46" s="27">
        <f t="shared" si="1"/>
        <v>0.13300000000000001</v>
      </c>
      <c r="N46" s="29">
        <v>-0.24414</v>
      </c>
      <c r="O46" s="29">
        <v>-0.20444000000000001</v>
      </c>
      <c r="P46" s="25">
        <v>1998.82</v>
      </c>
      <c r="Q46" s="27">
        <v>0.64500000000000002</v>
      </c>
      <c r="R46" s="27">
        <v>-0.54800000000000004</v>
      </c>
      <c r="S46" s="27">
        <v>-0.52300000000000002</v>
      </c>
      <c r="T46" s="27">
        <v>-0.52500000000000002</v>
      </c>
      <c r="U46" s="35">
        <v>2.0699999999999998</v>
      </c>
      <c r="V46" s="28">
        <v>2.42</v>
      </c>
      <c r="W46" s="36">
        <v>25.2</v>
      </c>
      <c r="X46" s="24">
        <v>28.5</v>
      </c>
      <c r="Y46" s="26">
        <f>SUM(W46:X46)</f>
        <v>53.7</v>
      </c>
      <c r="Z46" s="26">
        <f t="shared" si="2"/>
        <v>-0.59999999999999787</v>
      </c>
      <c r="AA46" s="37">
        <f t="shared" si="10"/>
        <v>0.35999999999999743</v>
      </c>
      <c r="AB46" s="26">
        <f t="shared" si="3"/>
        <v>0.60000000000000142</v>
      </c>
      <c r="AC46" s="37">
        <f t="shared" si="7"/>
        <v>0.36000000000000171</v>
      </c>
      <c r="AD46" s="26">
        <f t="shared" si="4"/>
        <v>0</v>
      </c>
      <c r="AE46" s="37">
        <f t="shared" si="8"/>
        <v>0</v>
      </c>
      <c r="AF46" s="26">
        <f t="shared" si="5"/>
        <v>1.0000000000000018E-3</v>
      </c>
      <c r="AG46" s="26">
        <f t="shared" si="6"/>
        <v>1.5760899999999987</v>
      </c>
    </row>
    <row r="47" spans="1:33" x14ac:dyDescent="0.25">
      <c r="A47" s="24">
        <v>46</v>
      </c>
      <c r="B47" s="24" t="s">
        <v>26</v>
      </c>
      <c r="C47" s="24" t="s">
        <v>65</v>
      </c>
      <c r="D47" s="25" t="s">
        <v>57</v>
      </c>
      <c r="E47" s="25">
        <v>2.08</v>
      </c>
      <c r="F47" s="25">
        <v>2.36</v>
      </c>
      <c r="G47" s="26">
        <v>25</v>
      </c>
      <c r="H47" s="26">
        <v>26.4</v>
      </c>
      <c r="I47" s="26">
        <f t="shared" si="19"/>
        <v>51.4</v>
      </c>
      <c r="J47" s="27">
        <v>-0.46</v>
      </c>
      <c r="K47" s="27">
        <v>0.161</v>
      </c>
      <c r="L47" s="27">
        <v>0.122</v>
      </c>
      <c r="M47" s="27">
        <f t="shared" si="1"/>
        <v>0.14150000000000001</v>
      </c>
      <c r="N47" s="29">
        <v>-0.24834000000000001</v>
      </c>
      <c r="O47" s="29">
        <v>-0.20598</v>
      </c>
      <c r="P47" s="25">
        <v>2007.27</v>
      </c>
      <c r="Q47" s="27">
        <v>0.65500000000000003</v>
      </c>
      <c r="R47" s="27">
        <v>-0.54700000000000004</v>
      </c>
      <c r="S47" s="27">
        <v>-0.57399999999999995</v>
      </c>
      <c r="T47" s="27">
        <v>-0.51900000000000002</v>
      </c>
      <c r="U47" s="35">
        <v>2.0699999999999998</v>
      </c>
      <c r="V47" s="28">
        <v>2.36</v>
      </c>
      <c r="W47" s="36">
        <v>25.2</v>
      </c>
      <c r="X47" s="24">
        <v>25.4</v>
      </c>
      <c r="Y47" s="26">
        <f>SUM(W47:X47)</f>
        <v>50.599999999999994</v>
      </c>
      <c r="Z47" s="26">
        <f t="shared" si="2"/>
        <v>-0.19999999999999929</v>
      </c>
      <c r="AA47" s="37">
        <f t="shared" si="10"/>
        <v>3.9999999999999716E-2</v>
      </c>
      <c r="AB47" s="26">
        <f t="shared" si="3"/>
        <v>1</v>
      </c>
      <c r="AC47" s="37">
        <f t="shared" si="7"/>
        <v>1</v>
      </c>
      <c r="AD47" s="26">
        <f t="shared" si="4"/>
        <v>0.80000000000000426</v>
      </c>
      <c r="AE47" s="37">
        <f t="shared" si="8"/>
        <v>0.64000000000000679</v>
      </c>
      <c r="AF47" s="26">
        <f t="shared" si="5"/>
        <v>12.995999999999984</v>
      </c>
      <c r="AG47" s="26">
        <f t="shared" si="6"/>
        <v>1.7943696000000007</v>
      </c>
    </row>
    <row r="48" spans="1:33" x14ac:dyDescent="0.25">
      <c r="A48" s="24">
        <v>47</v>
      </c>
      <c r="B48" s="24" t="s">
        <v>66</v>
      </c>
      <c r="C48" s="24" t="s">
        <v>38</v>
      </c>
      <c r="D48" s="25" t="s">
        <v>57</v>
      </c>
      <c r="E48" s="25">
        <v>2.0699999999999998</v>
      </c>
      <c r="F48" s="25">
        <v>2.37</v>
      </c>
      <c r="G48" s="26">
        <v>32.700000000000003</v>
      </c>
      <c r="H48" s="26">
        <v>27.6</v>
      </c>
      <c r="I48" s="26">
        <f t="shared" si="19"/>
        <v>60.300000000000004</v>
      </c>
      <c r="J48" s="27">
        <v>-0.26600000000000001</v>
      </c>
      <c r="K48" s="27">
        <v>0.108</v>
      </c>
      <c r="L48" s="27">
        <v>0.1</v>
      </c>
      <c r="M48" s="27">
        <f t="shared" si="1"/>
        <v>0.10400000000000001</v>
      </c>
      <c r="N48" s="29">
        <v>-0.24906</v>
      </c>
      <c r="O48" s="29">
        <v>-0.20609</v>
      </c>
      <c r="P48" s="25">
        <v>2013.26</v>
      </c>
      <c r="Q48" s="27">
        <v>0.63600000000000001</v>
      </c>
      <c r="R48" s="27">
        <v>-0.53400000000000003</v>
      </c>
      <c r="S48" s="27">
        <v>-0.47199999999999998</v>
      </c>
      <c r="T48" s="27">
        <v>-0.51100000000000001</v>
      </c>
      <c r="U48" s="35">
        <v>2.09</v>
      </c>
      <c r="V48" s="28">
        <v>2.36</v>
      </c>
      <c r="W48" s="36">
        <v>33.1</v>
      </c>
      <c r="X48" s="24">
        <v>27.7</v>
      </c>
      <c r="Y48" s="26">
        <f>SUM(W48:X48)</f>
        <v>60.8</v>
      </c>
      <c r="Z48" s="26">
        <f t="shared" si="2"/>
        <v>-0.39999999999999858</v>
      </c>
      <c r="AA48" s="37">
        <f t="shared" si="10"/>
        <v>0.15999999999999887</v>
      </c>
      <c r="AB48" s="26">
        <f t="shared" si="3"/>
        <v>-9.9999999999997868E-2</v>
      </c>
      <c r="AC48" s="37">
        <f t="shared" si="7"/>
        <v>9.9999999999995735E-3</v>
      </c>
      <c r="AD48" s="26">
        <f t="shared" si="4"/>
        <v>-0.49999999999999289</v>
      </c>
      <c r="AE48" s="37">
        <f t="shared" si="8"/>
        <v>0.24999999999999289</v>
      </c>
      <c r="AF48" s="26">
        <f t="shared" si="5"/>
        <v>42.435999999999979</v>
      </c>
      <c r="AG48" s="26">
        <f t="shared" si="6"/>
        <v>1.8464209000000007</v>
      </c>
    </row>
    <row r="49" spans="1:33" x14ac:dyDescent="0.25">
      <c r="A49" s="24">
        <v>48</v>
      </c>
      <c r="B49" s="24" t="s">
        <v>67</v>
      </c>
      <c r="C49" s="24" t="s">
        <v>38</v>
      </c>
      <c r="D49" s="25" t="s">
        <v>57</v>
      </c>
      <c r="E49" s="25">
        <v>2.0099999999999998</v>
      </c>
      <c r="F49" s="25">
        <v>2.4</v>
      </c>
      <c r="G49" s="26">
        <v>34.700000000000003</v>
      </c>
      <c r="H49" s="26">
        <v>27.4</v>
      </c>
      <c r="I49" s="26">
        <f t="shared" si="19"/>
        <v>62.1</v>
      </c>
      <c r="J49" s="27">
        <v>-0.23899999999999999</v>
      </c>
      <c r="K49" s="27">
        <v>7.4999999999999997E-2</v>
      </c>
      <c r="L49" s="27">
        <v>0.158</v>
      </c>
      <c r="M49" s="27">
        <f t="shared" si="1"/>
        <v>0.11649999999999999</v>
      </c>
      <c r="N49" s="29">
        <v>-0.26828000000000002</v>
      </c>
      <c r="O49" s="29">
        <v>-0.21951999999999999</v>
      </c>
      <c r="P49" s="25">
        <v>2041.65</v>
      </c>
      <c r="Q49" s="27">
        <v>0.64800000000000002</v>
      </c>
      <c r="R49" s="27">
        <v>-0.50600000000000001</v>
      </c>
      <c r="S49" s="27">
        <v>-0.43</v>
      </c>
      <c r="T49" s="27">
        <v>-0.49099999999999999</v>
      </c>
      <c r="U49" s="35">
        <v>2.0099999999999998</v>
      </c>
      <c r="V49" s="28">
        <v>2.4</v>
      </c>
      <c r="W49" s="36">
        <v>35.5</v>
      </c>
      <c r="X49" s="36">
        <v>27.3</v>
      </c>
      <c r="Y49" s="26">
        <f t="shared" ref="Y49" si="20">SUM(W49:X49)</f>
        <v>62.8</v>
      </c>
      <c r="Z49" s="26">
        <f t="shared" si="2"/>
        <v>-0.79999999999999716</v>
      </c>
      <c r="AA49" s="37">
        <f t="shared" si="10"/>
        <v>0.63999999999999546</v>
      </c>
      <c r="AB49" s="26">
        <f t="shared" si="3"/>
        <v>9.9999999999997868E-2</v>
      </c>
      <c r="AC49" s="37">
        <f t="shared" si="7"/>
        <v>9.9999999999995735E-3</v>
      </c>
      <c r="AD49" s="26">
        <f t="shared" si="4"/>
        <v>-0.69999999999999574</v>
      </c>
      <c r="AE49" s="37">
        <f t="shared" si="8"/>
        <v>0.48999999999999405</v>
      </c>
      <c r="AF49" s="26">
        <f t="shared" si="5"/>
        <v>36.481000000000002</v>
      </c>
      <c r="AG49" s="26">
        <f t="shared" si="6"/>
        <v>2.3775376000000028</v>
      </c>
    </row>
    <row r="50" spans="1:33" x14ac:dyDescent="0.25">
      <c r="A50" s="24">
        <v>49</v>
      </c>
      <c r="B50" s="24" t="s">
        <v>50</v>
      </c>
      <c r="C50" s="24" t="s">
        <v>31</v>
      </c>
      <c r="D50" s="25" t="s">
        <v>57</v>
      </c>
      <c r="E50" s="25">
        <v>2.09</v>
      </c>
      <c r="F50" s="25">
        <v>2.36</v>
      </c>
      <c r="G50" s="26">
        <v>31.7</v>
      </c>
      <c r="H50" s="26">
        <v>28.4</v>
      </c>
      <c r="I50" s="26">
        <f t="shared" si="19"/>
        <v>60.099999999999994</v>
      </c>
      <c r="J50" s="27">
        <v>-0.47199999999999998</v>
      </c>
      <c r="K50" s="27">
        <v>0.112</v>
      </c>
      <c r="L50" s="27">
        <v>9.5000000000000001E-2</v>
      </c>
      <c r="M50" s="27">
        <f t="shared" si="1"/>
        <v>0.10350000000000001</v>
      </c>
      <c r="N50" s="29">
        <v>-0.23895</v>
      </c>
      <c r="O50" s="29">
        <v>-0.20039000000000001</v>
      </c>
      <c r="P50" s="25">
        <v>2007.21</v>
      </c>
      <c r="Q50" s="27">
        <v>0.61599999999999999</v>
      </c>
      <c r="R50" s="27">
        <v>-0.53500000000000003</v>
      </c>
      <c r="S50" s="27">
        <v>-0.433</v>
      </c>
      <c r="T50" s="27">
        <v>-0.52400000000000002</v>
      </c>
      <c r="U50" s="35">
        <v>2.09</v>
      </c>
      <c r="V50" s="28">
        <v>2.38</v>
      </c>
      <c r="W50" s="36">
        <v>32.200000000000003</v>
      </c>
      <c r="X50" s="24">
        <v>27.5</v>
      </c>
      <c r="Y50" s="26">
        <f>SUM(W50:X50)</f>
        <v>59.7</v>
      </c>
      <c r="Z50" s="26">
        <f t="shared" si="2"/>
        <v>-0.50000000000000355</v>
      </c>
      <c r="AA50" s="37">
        <f t="shared" si="10"/>
        <v>0.25000000000000355</v>
      </c>
      <c r="AB50" s="26">
        <f t="shared" si="3"/>
        <v>0.89999999999999858</v>
      </c>
      <c r="AC50" s="37">
        <f t="shared" si="7"/>
        <v>0.80999999999999739</v>
      </c>
      <c r="AD50" s="26">
        <f t="shared" si="4"/>
        <v>0.39999999999999147</v>
      </c>
      <c r="AE50" s="37">
        <f t="shared" si="8"/>
        <v>0.15999999999999318</v>
      </c>
      <c r="AF50" s="26">
        <f t="shared" si="5"/>
        <v>1.5209999999999984</v>
      </c>
      <c r="AG50" s="26">
        <f t="shared" si="6"/>
        <v>1.4868735999999987</v>
      </c>
    </row>
    <row r="51" spans="1:33" x14ac:dyDescent="0.25">
      <c r="A51" s="24">
        <v>50</v>
      </c>
      <c r="B51" s="24" t="s">
        <v>68</v>
      </c>
      <c r="C51" s="24" t="s">
        <v>59</v>
      </c>
      <c r="D51" s="25" t="s">
        <v>57</v>
      </c>
      <c r="E51" s="25">
        <v>2.09</v>
      </c>
      <c r="F51" s="25">
        <v>2.36</v>
      </c>
      <c r="G51" s="26">
        <v>31.8</v>
      </c>
      <c r="H51" s="26">
        <v>24.2</v>
      </c>
      <c r="I51" s="26">
        <f t="shared" si="19"/>
        <v>56</v>
      </c>
      <c r="J51" s="27">
        <v>-0.56699999999999995</v>
      </c>
      <c r="K51" s="27">
        <v>0.14099999999999999</v>
      </c>
      <c r="L51" s="27">
        <v>0.11700000000000001</v>
      </c>
      <c r="M51" s="27">
        <f t="shared" si="1"/>
        <v>0.129</v>
      </c>
      <c r="N51" s="29">
        <v>-0.23862</v>
      </c>
      <c r="O51" s="29">
        <v>-0.20202000000000001</v>
      </c>
      <c r="P51" s="25">
        <v>2000.58</v>
      </c>
      <c r="Q51" s="27">
        <v>0.64100000000000001</v>
      </c>
      <c r="R51" s="27">
        <v>-0.54700000000000004</v>
      </c>
      <c r="S51" s="27">
        <v>-0.51900000000000002</v>
      </c>
      <c r="T51" s="27">
        <v>-0.51700000000000002</v>
      </c>
      <c r="U51" s="35">
        <v>2.09</v>
      </c>
      <c r="V51" s="28">
        <v>2.35</v>
      </c>
      <c r="W51" s="36">
        <v>32.9</v>
      </c>
      <c r="X51" s="24">
        <v>23.7</v>
      </c>
      <c r="Y51" s="26">
        <f>SUM(W51:X51)</f>
        <v>56.599999999999994</v>
      </c>
      <c r="Z51" s="26">
        <f t="shared" si="2"/>
        <v>-1.0999999999999979</v>
      </c>
      <c r="AA51" s="37">
        <f t="shared" si="10"/>
        <v>1.2099999999999953</v>
      </c>
      <c r="AB51" s="26">
        <f t="shared" si="3"/>
        <v>0.5</v>
      </c>
      <c r="AC51" s="37">
        <f t="shared" si="7"/>
        <v>0.25</v>
      </c>
      <c r="AD51" s="26">
        <f t="shared" si="4"/>
        <v>-0.59999999999999432</v>
      </c>
      <c r="AE51" s="37">
        <f t="shared" si="8"/>
        <v>0.35999999999999316</v>
      </c>
      <c r="AF51" s="26">
        <f t="shared" si="5"/>
        <v>2.3039999999999936</v>
      </c>
      <c r="AG51" s="26">
        <f t="shared" si="6"/>
        <v>1.3395599999999996</v>
      </c>
    </row>
    <row r="52" spans="1:33" x14ac:dyDescent="0.25">
      <c r="A52" s="24">
        <v>51</v>
      </c>
      <c r="B52" s="24" t="s">
        <v>68</v>
      </c>
      <c r="C52" s="24" t="s">
        <v>38</v>
      </c>
      <c r="D52" s="25" t="s">
        <v>57</v>
      </c>
      <c r="E52" s="25">
        <v>2.0699999999999998</v>
      </c>
      <c r="F52" s="25">
        <v>2.37</v>
      </c>
      <c r="G52" s="26">
        <v>32.799999999999997</v>
      </c>
      <c r="H52" s="26">
        <v>27.2</v>
      </c>
      <c r="I52" s="26">
        <f t="shared" si="19"/>
        <v>60</v>
      </c>
      <c r="J52" s="27">
        <v>-0.249</v>
      </c>
      <c r="K52" s="27">
        <v>0.1</v>
      </c>
      <c r="L52" s="27">
        <v>0.1</v>
      </c>
      <c r="M52" s="27">
        <f t="shared" si="1"/>
        <v>0.1</v>
      </c>
      <c r="N52" s="29">
        <v>-0.23741999999999999</v>
      </c>
      <c r="O52" s="29">
        <v>-0.20230000000000001</v>
      </c>
      <c r="P52" s="25">
        <v>2004.75</v>
      </c>
      <c r="Q52" s="27">
        <v>0.63600000000000001</v>
      </c>
      <c r="R52" s="27">
        <v>-0.54100000000000004</v>
      </c>
      <c r="S52" s="27">
        <v>-0.47599999999999998</v>
      </c>
      <c r="T52" s="27">
        <v>-0.51500000000000001</v>
      </c>
      <c r="U52" s="35">
        <v>2.09</v>
      </c>
      <c r="V52" s="28">
        <v>2.37</v>
      </c>
      <c r="W52" s="36">
        <v>32.6</v>
      </c>
      <c r="X52" s="24">
        <v>32.1</v>
      </c>
      <c r="Y52" s="26">
        <f>SUM(W52:X52)</f>
        <v>64.7</v>
      </c>
      <c r="Z52" s="26">
        <f t="shared" si="2"/>
        <v>0.19999999999999574</v>
      </c>
      <c r="AA52" s="37">
        <f t="shared" si="10"/>
        <v>3.9999999999998294E-2</v>
      </c>
      <c r="AB52" s="26">
        <f t="shared" si="3"/>
        <v>-4.9000000000000021</v>
      </c>
      <c r="AC52" s="37">
        <f t="shared" si="7"/>
        <v>24.010000000000019</v>
      </c>
      <c r="AD52" s="26">
        <f t="shared" si="4"/>
        <v>-4.7000000000000028</v>
      </c>
      <c r="AE52" s="37">
        <f t="shared" si="8"/>
        <v>22.090000000000028</v>
      </c>
      <c r="AF52" s="26">
        <f t="shared" si="5"/>
        <v>51.528999999999989</v>
      </c>
      <c r="AG52" s="26">
        <f t="shared" si="6"/>
        <v>1.2334143999999989</v>
      </c>
    </row>
    <row r="53" spans="1:33" x14ac:dyDescent="0.25">
      <c r="A53" s="24">
        <v>52</v>
      </c>
      <c r="B53" s="24" t="s">
        <v>49</v>
      </c>
      <c r="C53" s="24" t="s">
        <v>31</v>
      </c>
      <c r="D53" s="25" t="s">
        <v>57</v>
      </c>
      <c r="E53" s="25">
        <v>2.08</v>
      </c>
      <c r="F53" s="25">
        <v>2.36</v>
      </c>
      <c r="G53" s="26">
        <v>32.299999999999997</v>
      </c>
      <c r="H53" s="26">
        <v>29.4</v>
      </c>
      <c r="I53" s="26">
        <f t="shared" si="19"/>
        <v>61.699999999999996</v>
      </c>
      <c r="J53" s="27">
        <v>-0.46300000000000002</v>
      </c>
      <c r="K53" s="27">
        <v>8.8999999999999996E-2</v>
      </c>
      <c r="L53" s="27">
        <v>0.11799999999999999</v>
      </c>
      <c r="M53" s="27">
        <f t="shared" si="1"/>
        <v>0.10349999999999999</v>
      </c>
      <c r="N53" s="29">
        <v>-0.24989</v>
      </c>
      <c r="O53" s="29">
        <v>-0.19636999999999999</v>
      </c>
      <c r="P53" s="25">
        <v>1999.25</v>
      </c>
      <c r="Q53" s="27">
        <v>0.58599999999999997</v>
      </c>
      <c r="R53" s="27">
        <v>-0.53700000000000003</v>
      </c>
      <c r="S53" s="27">
        <v>-0.36599999999999999</v>
      </c>
      <c r="T53" s="27">
        <v>-0.54400000000000004</v>
      </c>
      <c r="U53" s="28">
        <v>2.09</v>
      </c>
      <c r="V53" s="28">
        <v>2.37</v>
      </c>
      <c r="W53" s="36">
        <v>32.1</v>
      </c>
      <c r="X53" s="24">
        <v>32.6</v>
      </c>
      <c r="Y53" s="26">
        <f>SUM(W53:X53)</f>
        <v>64.7</v>
      </c>
      <c r="Z53" s="26">
        <f t="shared" si="2"/>
        <v>0.19999999999999574</v>
      </c>
      <c r="AA53" s="37">
        <f t="shared" si="10"/>
        <v>3.9999999999998294E-2</v>
      </c>
      <c r="AB53" s="26">
        <f t="shared" si="3"/>
        <v>-3.2000000000000028</v>
      </c>
      <c r="AC53" s="37">
        <f t="shared" si="7"/>
        <v>10.240000000000018</v>
      </c>
      <c r="AD53" s="26">
        <f t="shared" si="4"/>
        <v>-3.0000000000000071</v>
      </c>
      <c r="AE53" s="37">
        <f t="shared" si="8"/>
        <v>9.0000000000000426</v>
      </c>
      <c r="AF53" s="26">
        <f t="shared" si="5"/>
        <v>9.409000000000006</v>
      </c>
      <c r="AG53" s="26">
        <f t="shared" si="6"/>
        <v>2.8643904000000009</v>
      </c>
    </row>
    <row r="54" spans="1:33" x14ac:dyDescent="0.25">
      <c r="A54" s="24">
        <v>53</v>
      </c>
      <c r="B54" s="24" t="s">
        <v>49</v>
      </c>
      <c r="C54" s="24" t="s">
        <v>61</v>
      </c>
      <c r="D54" s="25" t="s">
        <v>57</v>
      </c>
      <c r="E54" s="25">
        <v>2.09</v>
      </c>
      <c r="F54" s="25">
        <v>2.36</v>
      </c>
      <c r="G54" s="26">
        <v>31.4</v>
      </c>
      <c r="H54" s="26">
        <v>26.2</v>
      </c>
      <c r="I54" s="26">
        <f t="shared" si="19"/>
        <v>57.599999999999994</v>
      </c>
      <c r="J54" s="27">
        <v>-0.54300000000000004</v>
      </c>
      <c r="K54" s="27">
        <v>0.12</v>
      </c>
      <c r="L54" s="27">
        <v>0.10199999999999999</v>
      </c>
      <c r="M54" s="27">
        <f t="shared" si="1"/>
        <v>0.11099999999999999</v>
      </c>
      <c r="N54" s="29">
        <v>-0.24421000000000001</v>
      </c>
      <c r="O54" s="39">
        <v>-0.20208999999999999</v>
      </c>
      <c r="P54" s="35">
        <v>1991.12</v>
      </c>
      <c r="Q54" s="40">
        <v>0.61699999999999999</v>
      </c>
      <c r="R54" s="40">
        <v>-0.54800000000000004</v>
      </c>
      <c r="S54" s="40">
        <v>-0.46500000000000002</v>
      </c>
      <c r="T54" s="40">
        <v>-0.52100000000000002</v>
      </c>
      <c r="U54" s="35">
        <v>2.1</v>
      </c>
      <c r="V54" s="28">
        <v>2.37</v>
      </c>
      <c r="W54" s="36">
        <v>32</v>
      </c>
      <c r="X54" s="36">
        <v>29.9</v>
      </c>
      <c r="Y54" s="41">
        <f t="shared" ref="Y54" si="21">SUM(W54:X54)</f>
        <v>61.9</v>
      </c>
      <c r="Z54" s="26">
        <f t="shared" si="2"/>
        <v>-0.60000000000000142</v>
      </c>
      <c r="AA54" s="37">
        <f t="shared" si="10"/>
        <v>0.36000000000000171</v>
      </c>
      <c r="AB54" s="26">
        <f t="shared" si="3"/>
        <v>-3.6999999999999993</v>
      </c>
      <c r="AC54" s="37">
        <f t="shared" si="7"/>
        <v>13.689999999999994</v>
      </c>
      <c r="AD54" s="26">
        <f t="shared" si="4"/>
        <v>-4.3000000000000043</v>
      </c>
      <c r="AE54" s="37">
        <f t="shared" si="8"/>
        <v>18.490000000000038</v>
      </c>
      <c r="AF54" s="26">
        <f t="shared" si="5"/>
        <v>6.0840000000000014</v>
      </c>
      <c r="AG54" s="26">
        <f t="shared" si="6"/>
        <v>1.7740944000000016</v>
      </c>
    </row>
    <row r="55" spans="1:33" x14ac:dyDescent="0.25">
      <c r="A55" s="24">
        <v>54</v>
      </c>
      <c r="B55" s="24" t="s">
        <v>49</v>
      </c>
      <c r="C55" s="24" t="s">
        <v>59</v>
      </c>
      <c r="D55" s="25" t="s">
        <v>57</v>
      </c>
      <c r="E55" s="25">
        <v>2.09</v>
      </c>
      <c r="F55" s="25">
        <v>2.36</v>
      </c>
      <c r="G55" s="26">
        <v>31.4</v>
      </c>
      <c r="H55" s="26">
        <v>24.2</v>
      </c>
      <c r="I55" s="26">
        <f t="shared" si="19"/>
        <v>55.599999999999994</v>
      </c>
      <c r="J55" s="27">
        <v>-0.61499999999999999</v>
      </c>
      <c r="K55" s="27">
        <v>0.154</v>
      </c>
      <c r="L55" s="27">
        <v>0.11</v>
      </c>
      <c r="M55" s="27">
        <f t="shared" si="1"/>
        <v>0.13200000000000001</v>
      </c>
      <c r="N55" s="29">
        <v>-0.2485</v>
      </c>
      <c r="O55" s="29">
        <v>-0.20263</v>
      </c>
      <c r="P55" s="25">
        <v>2006.25</v>
      </c>
      <c r="Q55" s="27">
        <v>0.66400000000000003</v>
      </c>
      <c r="R55" s="27">
        <v>-0.54600000000000004</v>
      </c>
      <c r="S55" s="27">
        <v>-0.52300000000000002</v>
      </c>
      <c r="T55" s="27">
        <v>-0.51500000000000001</v>
      </c>
      <c r="U55" s="35">
        <v>2.09</v>
      </c>
      <c r="V55" s="28">
        <v>2.36</v>
      </c>
      <c r="W55" s="36">
        <v>33.4</v>
      </c>
      <c r="X55" s="24">
        <v>23.6</v>
      </c>
      <c r="Y55" s="26">
        <f>SUM(W55:X55)</f>
        <v>57</v>
      </c>
      <c r="Z55" s="26">
        <f t="shared" si="2"/>
        <v>-2</v>
      </c>
      <c r="AA55" s="37">
        <f t="shared" si="10"/>
        <v>4</v>
      </c>
      <c r="AB55" s="26">
        <f t="shared" si="3"/>
        <v>0.59999999999999787</v>
      </c>
      <c r="AC55" s="37">
        <f t="shared" si="7"/>
        <v>0.35999999999999743</v>
      </c>
      <c r="AD55" s="26">
        <f t="shared" si="4"/>
        <v>-1.4000000000000057</v>
      </c>
      <c r="AE55" s="37">
        <f t="shared" si="8"/>
        <v>1.960000000000016</v>
      </c>
      <c r="AF55" s="26">
        <f t="shared" si="5"/>
        <v>8.4639999999999933</v>
      </c>
      <c r="AG55" s="26">
        <f t="shared" si="6"/>
        <v>2.1040568999999993</v>
      </c>
    </row>
    <row r="56" spans="1:33" x14ac:dyDescent="0.25">
      <c r="A56" s="24">
        <v>55</v>
      </c>
      <c r="B56" s="24" t="s">
        <v>49</v>
      </c>
      <c r="C56" s="24" t="s">
        <v>69</v>
      </c>
      <c r="D56" s="25" t="s">
        <v>57</v>
      </c>
      <c r="E56" s="25">
        <v>2.08</v>
      </c>
      <c r="F56" s="25">
        <v>2.35</v>
      </c>
      <c r="G56" s="26">
        <v>32.1</v>
      </c>
      <c r="H56" s="26">
        <v>27.7</v>
      </c>
      <c r="I56" s="26">
        <f t="shared" si="19"/>
        <v>59.8</v>
      </c>
      <c r="J56" s="27">
        <v>-0.23699999999999999</v>
      </c>
      <c r="K56" s="27">
        <v>0.10199999999999999</v>
      </c>
      <c r="L56" s="27">
        <v>0.108</v>
      </c>
      <c r="M56" s="27">
        <f t="shared" si="1"/>
        <v>0.105</v>
      </c>
      <c r="N56" s="29">
        <v>-0.25378000000000001</v>
      </c>
      <c r="O56" s="29">
        <v>-0.20905000000000001</v>
      </c>
      <c r="P56" s="25">
        <v>2014.15</v>
      </c>
      <c r="Q56" s="27">
        <v>0.63900000000000001</v>
      </c>
      <c r="R56" s="27">
        <v>-0.53200000000000003</v>
      </c>
      <c r="S56" s="27">
        <v>-0.47799999999999998</v>
      </c>
      <c r="T56" s="27">
        <v>-0.50700000000000001</v>
      </c>
      <c r="U56" s="35">
        <v>2.09</v>
      </c>
      <c r="V56" s="28">
        <v>2.36</v>
      </c>
      <c r="W56" s="36">
        <v>32.799999999999997</v>
      </c>
      <c r="X56" s="24">
        <v>27.5</v>
      </c>
      <c r="Y56" s="26">
        <f t="shared" ref="Y56" si="22">SUM(W56:X56)</f>
        <v>60.3</v>
      </c>
      <c r="Z56" s="26">
        <f t="shared" si="2"/>
        <v>-0.69999999999999574</v>
      </c>
      <c r="AA56" s="37">
        <f t="shared" si="10"/>
        <v>0.48999999999999405</v>
      </c>
      <c r="AB56" s="26">
        <f t="shared" si="3"/>
        <v>0.19999999999999929</v>
      </c>
      <c r="AC56" s="37">
        <f t="shared" si="7"/>
        <v>3.9999999999999716E-2</v>
      </c>
      <c r="AD56" s="26">
        <f t="shared" si="4"/>
        <v>-0.5</v>
      </c>
      <c r="AE56" s="37">
        <f t="shared" si="8"/>
        <v>0.25</v>
      </c>
      <c r="AF56" s="26">
        <f t="shared" si="5"/>
        <v>58.080999999999996</v>
      </c>
      <c r="AG56" s="26">
        <f t="shared" si="6"/>
        <v>2.0007728999999994</v>
      </c>
    </row>
    <row r="57" spans="1:33" x14ac:dyDescent="0.25">
      <c r="A57" s="24">
        <v>56</v>
      </c>
      <c r="B57" s="24" t="s">
        <v>49</v>
      </c>
      <c r="C57" s="24" t="s">
        <v>38</v>
      </c>
      <c r="D57" s="25" t="s">
        <v>57</v>
      </c>
      <c r="E57" s="25">
        <v>2.0699999999999998</v>
      </c>
      <c r="F57" s="25">
        <v>2.36</v>
      </c>
      <c r="G57" s="26">
        <v>32.4</v>
      </c>
      <c r="H57" s="26">
        <v>27.8</v>
      </c>
      <c r="I57" s="26">
        <f t="shared" si="19"/>
        <v>60.2</v>
      </c>
      <c r="J57" s="27">
        <v>-0.22900000000000001</v>
      </c>
      <c r="K57" s="27">
        <v>9.7000000000000003E-2</v>
      </c>
      <c r="L57" s="27">
        <v>0.111</v>
      </c>
      <c r="M57" s="27">
        <f t="shared" si="1"/>
        <v>0.10400000000000001</v>
      </c>
      <c r="N57" s="29">
        <v>-0.24611</v>
      </c>
      <c r="O57" s="29">
        <v>-0.20304</v>
      </c>
      <c r="P57" s="25">
        <v>2009.26</v>
      </c>
      <c r="Q57" s="27">
        <v>0.63600000000000001</v>
      </c>
      <c r="R57" s="27">
        <v>-0.53900000000000003</v>
      </c>
      <c r="S57" s="42">
        <v>-0.47699999999999998</v>
      </c>
      <c r="T57" s="27">
        <v>-0.51400000000000001</v>
      </c>
      <c r="U57" s="35">
        <v>2.09</v>
      </c>
      <c r="V57" s="28">
        <v>2.36</v>
      </c>
      <c r="W57" s="36">
        <v>32.799999999999997</v>
      </c>
      <c r="X57" s="24">
        <v>27.7</v>
      </c>
      <c r="Y57" s="26">
        <f>SUM(W57:X57)</f>
        <v>60.5</v>
      </c>
      <c r="Z57" s="26">
        <f t="shared" si="2"/>
        <v>-0.39999999999999858</v>
      </c>
      <c r="AA57" s="37">
        <f t="shared" si="10"/>
        <v>0.15999999999999887</v>
      </c>
      <c r="AB57" s="26">
        <f t="shared" si="3"/>
        <v>0.10000000000000142</v>
      </c>
      <c r="AC57" s="37">
        <f t="shared" si="7"/>
        <v>1.0000000000000285E-2</v>
      </c>
      <c r="AD57" s="26">
        <f t="shared" si="4"/>
        <v>-0.29999999999999716</v>
      </c>
      <c r="AE57" s="37">
        <f t="shared" si="8"/>
        <v>8.999999999999829E-2</v>
      </c>
      <c r="AF57" s="26">
        <f t="shared" si="5"/>
        <v>61.503999999999984</v>
      </c>
      <c r="AG57" s="26">
        <f t="shared" si="6"/>
        <v>1.8550248999999996</v>
      </c>
    </row>
    <row r="58" spans="1:33" x14ac:dyDescent="0.25">
      <c r="A58" s="24">
        <v>57</v>
      </c>
      <c r="B58" s="24" t="s">
        <v>49</v>
      </c>
      <c r="C58" s="24" t="s">
        <v>39</v>
      </c>
      <c r="D58" s="25" t="s">
        <v>57</v>
      </c>
      <c r="E58" s="25">
        <v>2.08</v>
      </c>
      <c r="F58" s="25">
        <v>2.36</v>
      </c>
      <c r="G58" s="26">
        <v>32.200000000000003</v>
      </c>
      <c r="H58" s="26">
        <v>27.9</v>
      </c>
      <c r="I58" s="26">
        <f t="shared" si="19"/>
        <v>60.1</v>
      </c>
      <c r="J58" s="27">
        <v>-0.23300000000000001</v>
      </c>
      <c r="K58" s="27">
        <v>0.108</v>
      </c>
      <c r="L58" s="27">
        <v>9.7000000000000003E-2</v>
      </c>
      <c r="M58" s="27">
        <f t="shared" si="1"/>
        <v>0.10250000000000001</v>
      </c>
      <c r="N58" s="29">
        <v>-0.23762</v>
      </c>
      <c r="O58" s="29">
        <v>-0.20085</v>
      </c>
      <c r="P58" s="25">
        <v>2006.69</v>
      </c>
      <c r="Q58" s="27">
        <v>0.63500000000000001</v>
      </c>
      <c r="R58" s="27">
        <v>-0.45100000000000001</v>
      </c>
      <c r="S58" s="27">
        <v>-0.47799999999999998</v>
      </c>
      <c r="T58" s="27">
        <v>-0.51700000000000002</v>
      </c>
      <c r="U58" s="35">
        <v>2.09</v>
      </c>
      <c r="V58" s="28">
        <v>2.37</v>
      </c>
      <c r="W58" s="36">
        <v>32.799999999999997</v>
      </c>
      <c r="X58" s="24">
        <v>27.6</v>
      </c>
      <c r="Y58" s="26">
        <f t="shared" ref="Y58:Y59" si="23">SUM(W58:X58)</f>
        <v>60.4</v>
      </c>
      <c r="Z58" s="26">
        <f t="shared" si="2"/>
        <v>-0.59999999999999432</v>
      </c>
      <c r="AA58" s="37">
        <f t="shared" si="10"/>
        <v>0.35999999999999316</v>
      </c>
      <c r="AB58" s="26">
        <f t="shared" si="3"/>
        <v>0.29999999999999716</v>
      </c>
      <c r="AC58" s="37">
        <f t="shared" si="7"/>
        <v>8.999999999999829E-2</v>
      </c>
      <c r="AD58" s="26">
        <f t="shared" si="4"/>
        <v>-0.29999999999999716</v>
      </c>
      <c r="AE58" s="37">
        <f t="shared" si="8"/>
        <v>8.999999999999829E-2</v>
      </c>
      <c r="AF58" s="26">
        <f t="shared" si="5"/>
        <v>60.024999999999984</v>
      </c>
      <c r="AG58" s="26">
        <f t="shared" si="6"/>
        <v>1.3520328999999998</v>
      </c>
    </row>
    <row r="59" spans="1:33" x14ac:dyDescent="0.25">
      <c r="A59" s="24">
        <v>58</v>
      </c>
      <c r="B59" s="24" t="s">
        <v>49</v>
      </c>
      <c r="C59" s="24" t="s">
        <v>70</v>
      </c>
      <c r="D59" s="25" t="s">
        <v>57</v>
      </c>
      <c r="E59" s="25">
        <v>2.08</v>
      </c>
      <c r="F59" s="25">
        <v>2.36</v>
      </c>
      <c r="G59" s="26">
        <v>32.200000000000003</v>
      </c>
      <c r="H59" s="26">
        <v>28.1</v>
      </c>
      <c r="I59" s="26">
        <f t="shared" si="19"/>
        <v>60.300000000000004</v>
      </c>
      <c r="J59" s="27">
        <v>-0.245</v>
      </c>
      <c r="K59" s="27">
        <v>0.10100000000000001</v>
      </c>
      <c r="L59" s="27">
        <v>0.108</v>
      </c>
      <c r="M59" s="27">
        <f t="shared" si="1"/>
        <v>0.10450000000000001</v>
      </c>
      <c r="N59" s="29">
        <v>-0.24418999999999999</v>
      </c>
      <c r="O59" s="29">
        <v>-0.20139000000000001</v>
      </c>
      <c r="P59" s="25">
        <v>2007.66</v>
      </c>
      <c r="Q59" s="27">
        <v>0.63400000000000001</v>
      </c>
      <c r="R59" s="27">
        <v>-0.54</v>
      </c>
      <c r="S59" s="27">
        <v>-0.47899999999999998</v>
      </c>
      <c r="T59" s="27">
        <v>-0.51600000000000001</v>
      </c>
      <c r="U59" s="35">
        <v>2.09</v>
      </c>
      <c r="V59" s="28">
        <v>2.37</v>
      </c>
      <c r="W59" s="36">
        <v>33.1</v>
      </c>
      <c r="X59" s="24">
        <v>27.5</v>
      </c>
      <c r="Y59" s="26">
        <f t="shared" si="23"/>
        <v>60.6</v>
      </c>
      <c r="Z59" s="26">
        <f t="shared" si="2"/>
        <v>-0.89999999999999858</v>
      </c>
      <c r="AA59" s="37">
        <f t="shared" si="10"/>
        <v>0.80999999999999739</v>
      </c>
      <c r="AB59" s="26">
        <f t="shared" si="3"/>
        <v>0.60000000000000142</v>
      </c>
      <c r="AC59" s="37">
        <f t="shared" si="7"/>
        <v>0.36000000000000171</v>
      </c>
      <c r="AD59" s="26">
        <f t="shared" si="4"/>
        <v>-0.29999999999999716</v>
      </c>
      <c r="AE59" s="37">
        <f t="shared" si="8"/>
        <v>8.999999999999829E-2</v>
      </c>
      <c r="AF59" s="26">
        <f t="shared" si="5"/>
        <v>54.755999999999993</v>
      </c>
      <c r="AG59" s="26">
        <f t="shared" si="6"/>
        <v>1.8318399999999979</v>
      </c>
    </row>
    <row r="60" spans="1:33" x14ac:dyDescent="0.25">
      <c r="A60" s="24">
        <v>59</v>
      </c>
      <c r="B60" s="24" t="s">
        <v>54</v>
      </c>
      <c r="C60" s="24" t="s">
        <v>38</v>
      </c>
      <c r="D60" s="25" t="s">
        <v>57</v>
      </c>
      <c r="E60" s="25">
        <v>2.08</v>
      </c>
      <c r="F60" s="25">
        <v>2.37</v>
      </c>
      <c r="G60" s="26">
        <v>31.7</v>
      </c>
      <c r="H60" s="26">
        <v>27.2</v>
      </c>
      <c r="I60" s="26">
        <f t="shared" si="19"/>
        <v>58.9</v>
      </c>
      <c r="J60" s="27">
        <v>-0.27300000000000002</v>
      </c>
      <c r="K60" s="27">
        <v>9.4E-2</v>
      </c>
      <c r="L60" s="27">
        <v>0.10199999999999999</v>
      </c>
      <c r="M60" s="27">
        <f t="shared" si="1"/>
        <v>9.8000000000000004E-2</v>
      </c>
      <c r="N60" s="29">
        <v>-0.24814</v>
      </c>
      <c r="O60" s="29">
        <v>-0.20401</v>
      </c>
      <c r="P60" s="25">
        <v>2011.31</v>
      </c>
      <c r="Q60" s="27">
        <v>0.63900000000000001</v>
      </c>
      <c r="R60" s="27">
        <v>-0.53600000000000003</v>
      </c>
      <c r="S60" s="27">
        <v>-0.48199999999999998</v>
      </c>
      <c r="T60" s="27">
        <v>-0.51600000000000001</v>
      </c>
      <c r="U60" s="35">
        <v>2.08</v>
      </c>
      <c r="V60" s="28">
        <v>2.37</v>
      </c>
      <c r="W60" s="36">
        <v>33.299999999999997</v>
      </c>
      <c r="X60" s="24">
        <v>27.6</v>
      </c>
      <c r="Y60" s="26">
        <f>SUM(W60:X60)</f>
        <v>60.9</v>
      </c>
      <c r="Z60" s="26">
        <f t="shared" si="2"/>
        <v>-1.5999999999999979</v>
      </c>
      <c r="AA60" s="37">
        <f t="shared" si="10"/>
        <v>2.5599999999999934</v>
      </c>
      <c r="AB60" s="26">
        <f t="shared" si="3"/>
        <v>-0.40000000000000213</v>
      </c>
      <c r="AC60" s="37">
        <f t="shared" si="7"/>
        <v>0.1600000000000017</v>
      </c>
      <c r="AD60" s="26">
        <f t="shared" si="4"/>
        <v>-2</v>
      </c>
      <c r="AE60" s="37">
        <f t="shared" si="8"/>
        <v>4</v>
      </c>
      <c r="AF60" s="26">
        <f t="shared" si="5"/>
        <v>43.680999999999983</v>
      </c>
      <c r="AG60" s="26">
        <f t="shared" si="6"/>
        <v>1.9474569000000004</v>
      </c>
    </row>
    <row r="61" spans="1:33" x14ac:dyDescent="0.25">
      <c r="A61" s="24">
        <v>60</v>
      </c>
      <c r="B61" s="24" t="s">
        <v>71</v>
      </c>
      <c r="C61" s="24" t="s">
        <v>61</v>
      </c>
      <c r="D61" s="25" t="s">
        <v>57</v>
      </c>
      <c r="E61" s="25">
        <v>2.0699999999999998</v>
      </c>
      <c r="F61" s="25">
        <v>2.37</v>
      </c>
      <c r="G61" s="26">
        <v>33</v>
      </c>
      <c r="H61" s="26">
        <v>26.3</v>
      </c>
      <c r="I61" s="26">
        <f t="shared" si="19"/>
        <v>59.3</v>
      </c>
      <c r="J61" s="27">
        <v>-0.46</v>
      </c>
      <c r="K61" s="27">
        <v>8.5000000000000006E-2</v>
      </c>
      <c r="L61" s="27">
        <v>0.125</v>
      </c>
      <c r="M61" s="27">
        <f t="shared" si="1"/>
        <v>0.10500000000000001</v>
      </c>
      <c r="N61" s="29">
        <v>-0.25578000000000001</v>
      </c>
      <c r="O61" s="29">
        <v>-0.20002</v>
      </c>
      <c r="P61" s="25">
        <v>1996.23</v>
      </c>
      <c r="Q61" s="27">
        <v>0.61299999999999999</v>
      </c>
      <c r="R61" s="27">
        <v>-0.54500000000000004</v>
      </c>
      <c r="S61" s="27">
        <v>-0.45200000000000001</v>
      </c>
      <c r="T61" s="27">
        <v>-0.52200000000000002</v>
      </c>
      <c r="U61" s="35">
        <v>2.09</v>
      </c>
      <c r="V61" s="28">
        <v>2.38</v>
      </c>
      <c r="W61" s="24">
        <v>34.200000000000003</v>
      </c>
      <c r="X61" s="24">
        <v>28.7</v>
      </c>
      <c r="Y61" s="26">
        <f>SUM(W61:X61)</f>
        <v>62.900000000000006</v>
      </c>
      <c r="Z61" s="26">
        <f t="shared" si="2"/>
        <v>-1.2000000000000028</v>
      </c>
      <c r="AA61" s="37">
        <f t="shared" si="10"/>
        <v>1.4400000000000068</v>
      </c>
      <c r="AB61" s="26">
        <f t="shared" si="3"/>
        <v>-2.3999999999999986</v>
      </c>
      <c r="AC61" s="37">
        <f t="shared" si="7"/>
        <v>5.7599999999999936</v>
      </c>
      <c r="AD61" s="26">
        <f t="shared" si="4"/>
        <v>-3.6000000000000085</v>
      </c>
      <c r="AE61" s="37">
        <f t="shared" si="8"/>
        <v>12.960000000000061</v>
      </c>
      <c r="AF61" s="26">
        <f t="shared" si="5"/>
        <v>6.4000000000000112E-2</v>
      </c>
      <c r="AG61" s="26">
        <f t="shared" si="6"/>
        <v>3.1091776000000007</v>
      </c>
    </row>
    <row r="62" spans="1:33" x14ac:dyDescent="0.25">
      <c r="A62" s="24">
        <v>61</v>
      </c>
      <c r="B62" s="24" t="s">
        <v>55</v>
      </c>
      <c r="C62" s="24" t="s">
        <v>38</v>
      </c>
      <c r="D62" s="25" t="s">
        <v>57</v>
      </c>
      <c r="E62" s="25">
        <v>2.08</v>
      </c>
      <c r="F62" s="25">
        <v>2.37</v>
      </c>
      <c r="G62" s="26">
        <v>33.200000000000003</v>
      </c>
      <c r="H62" s="26">
        <v>27.6</v>
      </c>
      <c r="I62" s="26">
        <f t="shared" si="19"/>
        <v>60.800000000000004</v>
      </c>
      <c r="J62" s="27">
        <v>-0.20599999999999999</v>
      </c>
      <c r="K62" s="27">
        <v>0.10199999999999999</v>
      </c>
      <c r="L62" s="27">
        <v>9.1999999999999998E-2</v>
      </c>
      <c r="M62" s="27">
        <f t="shared" si="1"/>
        <v>9.7000000000000003E-2</v>
      </c>
      <c r="N62" s="29">
        <v>-0.25385000000000002</v>
      </c>
      <c r="O62" s="29">
        <v>-0.20066000000000001</v>
      </c>
      <c r="P62" s="25">
        <v>2011.11</v>
      </c>
      <c r="Q62" s="27">
        <v>0.63400000000000001</v>
      </c>
      <c r="R62" s="27">
        <v>-0.53800000000000003</v>
      </c>
      <c r="S62" s="27">
        <v>-0.46500000000000002</v>
      </c>
      <c r="T62" s="27">
        <v>-0.51300000000000001</v>
      </c>
      <c r="U62" s="35">
        <v>2.08</v>
      </c>
      <c r="V62" s="28">
        <v>2.36</v>
      </c>
      <c r="W62" s="36">
        <v>34.200000000000003</v>
      </c>
      <c r="X62" s="24">
        <v>27.8</v>
      </c>
      <c r="Y62" s="26">
        <f>SUM(W62:X62)</f>
        <v>62</v>
      </c>
      <c r="Z62" s="26">
        <f t="shared" si="2"/>
        <v>-1</v>
      </c>
      <c r="AA62" s="37">
        <f t="shared" si="10"/>
        <v>1</v>
      </c>
      <c r="AB62" s="26">
        <f t="shared" si="3"/>
        <v>-0.19999999999999929</v>
      </c>
      <c r="AC62" s="37">
        <f t="shared" si="7"/>
        <v>3.9999999999999716E-2</v>
      </c>
      <c r="AD62" s="26">
        <f t="shared" si="4"/>
        <v>-1.1999999999999957</v>
      </c>
      <c r="AE62" s="37">
        <f t="shared" si="8"/>
        <v>1.4399999999999897</v>
      </c>
      <c r="AF62" s="26">
        <f t="shared" si="5"/>
        <v>67.081000000000003</v>
      </c>
      <c r="AG62" s="26">
        <f t="shared" si="6"/>
        <v>2.8291761000000015</v>
      </c>
    </row>
    <row r="63" spans="1:33" x14ac:dyDescent="0.25">
      <c r="A63" s="24">
        <v>62</v>
      </c>
      <c r="B63" s="24" t="s">
        <v>72</v>
      </c>
      <c r="C63" s="24" t="s">
        <v>38</v>
      </c>
      <c r="D63" s="25" t="s">
        <v>57</v>
      </c>
      <c r="E63" s="25">
        <v>2.0699999999999998</v>
      </c>
      <c r="F63" s="25">
        <v>2.38</v>
      </c>
      <c r="G63" s="26">
        <v>24.8</v>
      </c>
      <c r="H63" s="26">
        <v>26.7</v>
      </c>
      <c r="I63" s="26">
        <f t="shared" si="19"/>
        <v>51.5</v>
      </c>
      <c r="J63" s="24">
        <v>-0.70199999999999996</v>
      </c>
      <c r="K63" s="24">
        <v>0.14299999999999999</v>
      </c>
      <c r="L63" s="24">
        <v>0.16300000000000001</v>
      </c>
      <c r="M63" s="24">
        <f t="shared" si="1"/>
        <v>0.153</v>
      </c>
      <c r="N63" s="24">
        <v>-0.25213999999999998</v>
      </c>
      <c r="O63" s="29">
        <v>-0.21059</v>
      </c>
      <c r="P63" s="25">
        <v>2021.01</v>
      </c>
      <c r="Q63" s="27">
        <v>0.66600000000000004</v>
      </c>
      <c r="R63" s="27">
        <v>-0.53200000000000003</v>
      </c>
      <c r="S63" s="27">
        <v>-0.56899999999999995</v>
      </c>
      <c r="T63" s="27">
        <v>-0.50700000000000001</v>
      </c>
      <c r="U63" s="35">
        <v>2.0699999999999998</v>
      </c>
      <c r="V63" s="28">
        <v>2.37</v>
      </c>
      <c r="W63" s="36">
        <v>25.2</v>
      </c>
      <c r="X63" s="24">
        <v>27.4</v>
      </c>
      <c r="Y63" s="26">
        <f>SUM(W63:X63)</f>
        <v>52.599999999999994</v>
      </c>
      <c r="Z63" s="26">
        <f t="shared" si="2"/>
        <v>-0.39999999999999858</v>
      </c>
      <c r="AA63" s="37">
        <f t="shared" si="10"/>
        <v>0.15999999999999887</v>
      </c>
      <c r="AB63" s="26">
        <f t="shared" si="3"/>
        <v>-0.69999999999999929</v>
      </c>
      <c r="AC63" s="37">
        <f t="shared" si="7"/>
        <v>0.48999999999999899</v>
      </c>
      <c r="AD63" s="26">
        <f t="shared" si="4"/>
        <v>-1.0999999999999943</v>
      </c>
      <c r="AE63" s="37">
        <f t="shared" si="8"/>
        <v>1.2099999999999875</v>
      </c>
      <c r="AF63" s="26">
        <f t="shared" si="5"/>
        <v>17.689000000000004</v>
      </c>
      <c r="AG63" s="26">
        <f t="shared" si="6"/>
        <v>1.7264024999999978</v>
      </c>
    </row>
    <row r="64" spans="1:33" x14ac:dyDescent="0.25">
      <c r="A64" s="24">
        <v>63</v>
      </c>
      <c r="B64" s="24" t="s">
        <v>73</v>
      </c>
      <c r="C64" s="24" t="s">
        <v>38</v>
      </c>
      <c r="D64" s="25" t="s">
        <v>57</v>
      </c>
      <c r="E64" s="25">
        <v>2.08</v>
      </c>
      <c r="F64" s="25">
        <v>2.38</v>
      </c>
      <c r="G64" s="26">
        <v>31.6</v>
      </c>
      <c r="H64" s="26">
        <v>26.8</v>
      </c>
      <c r="I64" s="26">
        <f t="shared" si="19"/>
        <v>58.400000000000006</v>
      </c>
      <c r="J64" s="27">
        <v>-0.53900000000000003</v>
      </c>
      <c r="K64" s="27">
        <v>0.115</v>
      </c>
      <c r="L64" s="27">
        <v>0.126</v>
      </c>
      <c r="M64" s="27">
        <f t="shared" si="1"/>
        <v>0.1205</v>
      </c>
      <c r="N64" s="29">
        <v>-0.24923999999999999</v>
      </c>
      <c r="O64" s="29">
        <v>-0.20498</v>
      </c>
      <c r="P64" s="25">
        <v>2010.43</v>
      </c>
      <c r="Q64" s="27">
        <v>0.63700000000000001</v>
      </c>
      <c r="R64" s="27">
        <v>-0.53500000000000003</v>
      </c>
      <c r="S64" s="27">
        <v>-0.47399999999999998</v>
      </c>
      <c r="T64" s="27">
        <v>-0.50800000000000001</v>
      </c>
      <c r="U64" s="35">
        <v>2.08</v>
      </c>
      <c r="V64" s="28">
        <v>2.37</v>
      </c>
      <c r="W64" s="36">
        <v>32.700000000000003</v>
      </c>
      <c r="X64" s="24">
        <v>27.5</v>
      </c>
      <c r="Y64" s="26">
        <f t="shared" ref="Y64:Y67" si="24">SUM(W64:X64)</f>
        <v>60.2</v>
      </c>
      <c r="Z64" s="26">
        <f t="shared" si="2"/>
        <v>-1.1000000000000014</v>
      </c>
      <c r="AA64" s="37">
        <f t="shared" si="10"/>
        <v>1.2100000000000031</v>
      </c>
      <c r="AB64" s="26">
        <f t="shared" si="3"/>
        <v>-0.69999999999999929</v>
      </c>
      <c r="AC64" s="37">
        <f t="shared" si="7"/>
        <v>0.48999999999999899</v>
      </c>
      <c r="AD64" s="26">
        <f t="shared" si="4"/>
        <v>-1.7999999999999972</v>
      </c>
      <c r="AE64" s="37">
        <f t="shared" si="8"/>
        <v>3.2399999999999896</v>
      </c>
      <c r="AF64" s="26">
        <f t="shared" si="5"/>
        <v>4.2250000000000076</v>
      </c>
      <c r="AG64" s="26">
        <f t="shared" si="6"/>
        <v>1.9589475999999992</v>
      </c>
    </row>
    <row r="65" spans="1:33" x14ac:dyDescent="0.25">
      <c r="A65" s="24">
        <v>64</v>
      </c>
      <c r="B65" s="24" t="s">
        <v>49</v>
      </c>
      <c r="C65" s="24" t="s">
        <v>74</v>
      </c>
      <c r="D65" s="25" t="s">
        <v>75</v>
      </c>
      <c r="E65" s="25">
        <v>2.1</v>
      </c>
      <c r="F65" s="25">
        <v>2.2799999999999998</v>
      </c>
      <c r="G65" s="26">
        <v>31.2</v>
      </c>
      <c r="H65" s="26">
        <v>27.3</v>
      </c>
      <c r="I65" s="26">
        <f t="shared" si="19"/>
        <v>58.5</v>
      </c>
      <c r="J65" s="27">
        <v>-0.57699999999999996</v>
      </c>
      <c r="K65" s="27">
        <v>0.104</v>
      </c>
      <c r="L65" s="27">
        <v>0.16</v>
      </c>
      <c r="M65" s="27">
        <f t="shared" si="1"/>
        <v>0.13200000000000001</v>
      </c>
      <c r="N65" s="29">
        <v>-0.25663000000000002</v>
      </c>
      <c r="O65" s="29">
        <v>-0.21340999999999999</v>
      </c>
      <c r="P65" s="25">
        <v>2038.76</v>
      </c>
      <c r="Q65" s="27">
        <v>0.64500000000000002</v>
      </c>
      <c r="R65" s="27">
        <v>-0.51600000000000001</v>
      </c>
      <c r="S65" s="27">
        <v>-0.58499999999999996</v>
      </c>
      <c r="T65" s="27">
        <v>-0.48599999999999999</v>
      </c>
      <c r="U65" s="35">
        <v>2.09</v>
      </c>
      <c r="V65" s="28">
        <v>2.2999999999999998</v>
      </c>
      <c r="W65" s="36">
        <v>32.9</v>
      </c>
      <c r="X65" s="24">
        <v>27.2</v>
      </c>
      <c r="Y65" s="26">
        <f t="shared" si="24"/>
        <v>60.099999999999994</v>
      </c>
      <c r="Z65" s="26">
        <f t="shared" si="2"/>
        <v>-1.6999999999999993</v>
      </c>
      <c r="AA65" s="37">
        <f t="shared" si="10"/>
        <v>2.8899999999999975</v>
      </c>
      <c r="AB65" s="26">
        <f t="shared" si="3"/>
        <v>0.10000000000000142</v>
      </c>
      <c r="AC65" s="37">
        <f t="shared" si="7"/>
        <v>1.0000000000000285E-2</v>
      </c>
      <c r="AD65" s="26">
        <f t="shared" si="4"/>
        <v>-1.5999999999999943</v>
      </c>
      <c r="AE65" s="37">
        <f t="shared" si="8"/>
        <v>2.5599999999999818</v>
      </c>
      <c r="AF65" s="26">
        <f t="shared" si="5"/>
        <v>6.4000000000000112E-2</v>
      </c>
      <c r="AG65" s="26">
        <f t="shared" si="6"/>
        <v>1.8679684000000032</v>
      </c>
    </row>
    <row r="66" spans="1:33" x14ac:dyDescent="0.25">
      <c r="A66" s="24">
        <v>65</v>
      </c>
      <c r="B66" s="24" t="s">
        <v>60</v>
      </c>
      <c r="C66" s="24" t="s">
        <v>42</v>
      </c>
      <c r="D66" s="25" t="s">
        <v>76</v>
      </c>
      <c r="E66" s="25">
        <v>2.0299999999999998</v>
      </c>
      <c r="F66" s="25">
        <v>2.16</v>
      </c>
      <c r="G66" s="26">
        <v>26.2</v>
      </c>
      <c r="H66" s="26">
        <v>19</v>
      </c>
      <c r="I66" s="26">
        <f t="shared" si="19"/>
        <v>45.2</v>
      </c>
      <c r="J66" s="27">
        <v>-0.374</v>
      </c>
      <c r="K66" s="27">
        <v>0.13600000000000001</v>
      </c>
      <c r="L66" s="27">
        <v>0.128</v>
      </c>
      <c r="M66" s="27">
        <f t="shared" ref="M66:M71" si="25">AVERAGE(K66:L66)</f>
        <v>0.13200000000000001</v>
      </c>
      <c r="N66" s="29">
        <v>-0.24091000000000001</v>
      </c>
      <c r="O66" s="29">
        <v>-0.20407</v>
      </c>
      <c r="P66" s="25">
        <v>2006.52</v>
      </c>
      <c r="Q66" s="27">
        <v>0.64200000000000002</v>
      </c>
      <c r="R66" s="27">
        <v>-0.54500000000000004</v>
      </c>
      <c r="S66" s="27">
        <v>-0.32400000000000001</v>
      </c>
      <c r="T66" s="27">
        <v>-0.53600000000000003</v>
      </c>
      <c r="U66" s="35">
        <v>2.0299999999999998</v>
      </c>
      <c r="V66" s="28">
        <v>2.16</v>
      </c>
      <c r="W66" s="36">
        <v>26.7</v>
      </c>
      <c r="X66" s="24">
        <v>18.899999999999999</v>
      </c>
      <c r="Y66" s="26">
        <f t="shared" si="24"/>
        <v>45.599999999999994</v>
      </c>
      <c r="Z66" s="26">
        <f t="shared" ref="Z66:Z71" si="26">G66-W66</f>
        <v>-0.5</v>
      </c>
      <c r="AA66" s="37">
        <f t="shared" si="10"/>
        <v>0.25</v>
      </c>
      <c r="AB66" s="26">
        <f t="shared" ref="AB66:AB71" si="27">H66-X66</f>
        <v>0.10000000000000142</v>
      </c>
      <c r="AC66" s="37">
        <f t="shared" si="7"/>
        <v>1.0000000000000285E-2</v>
      </c>
      <c r="AD66" s="26">
        <f t="shared" ref="AD66:AD71" si="28">I66-Y66</f>
        <v>-0.39999999999999147</v>
      </c>
      <c r="AE66" s="37">
        <f t="shared" si="8"/>
        <v>0.15999999999999318</v>
      </c>
      <c r="AF66" s="26">
        <f t="shared" ref="AF66:AF71" si="29">((J66-S66)^2)*1000</f>
        <v>2.4999999999999987</v>
      </c>
      <c r="AG66" s="26">
        <f t="shared" ref="AG66:AG71" si="30">((N66-O66)^2)*1000</f>
        <v>1.3571856000000007</v>
      </c>
    </row>
    <row r="67" spans="1:33" x14ac:dyDescent="0.25">
      <c r="A67" s="24">
        <v>66</v>
      </c>
      <c r="B67" s="24" t="s">
        <v>49</v>
      </c>
      <c r="C67" s="24" t="s">
        <v>42</v>
      </c>
      <c r="D67" s="25" t="s">
        <v>76</v>
      </c>
      <c r="E67" s="25">
        <v>2.0099999999999998</v>
      </c>
      <c r="F67" s="25">
        <v>2.16</v>
      </c>
      <c r="G67" s="26">
        <v>33.4</v>
      </c>
      <c r="H67" s="26">
        <v>19</v>
      </c>
      <c r="I67" s="26">
        <f t="shared" si="19"/>
        <v>52.4</v>
      </c>
      <c r="J67" s="27">
        <v>-8.6999999999999994E-2</v>
      </c>
      <c r="K67" s="27">
        <v>0.11700000000000001</v>
      </c>
      <c r="L67" s="27">
        <v>7.9000000000000001E-2</v>
      </c>
      <c r="M67" s="27">
        <f t="shared" si="25"/>
        <v>9.8000000000000004E-2</v>
      </c>
      <c r="N67" s="29">
        <v>-0.24135000000000001</v>
      </c>
      <c r="O67" s="29">
        <v>-0.20133999999999999</v>
      </c>
      <c r="P67" s="25">
        <v>2004.45</v>
      </c>
      <c r="Q67" s="27">
        <v>0.63300000000000001</v>
      </c>
      <c r="R67" s="27">
        <v>-0.54500000000000004</v>
      </c>
      <c r="S67" s="27">
        <v>-0.27600000000000002</v>
      </c>
      <c r="T67" s="27">
        <v>-0.53300000000000003</v>
      </c>
      <c r="U67" s="35">
        <v>2.0299999999999998</v>
      </c>
      <c r="V67" s="28">
        <v>2.16</v>
      </c>
      <c r="W67" s="36">
        <v>33.6</v>
      </c>
      <c r="X67" s="24">
        <v>19</v>
      </c>
      <c r="Y67" s="26">
        <f t="shared" si="24"/>
        <v>52.6</v>
      </c>
      <c r="Z67" s="26">
        <f t="shared" si="26"/>
        <v>-0.20000000000000284</v>
      </c>
      <c r="AA67" s="37">
        <f t="shared" si="10"/>
        <v>4.0000000000001139E-2</v>
      </c>
      <c r="AB67" s="26">
        <f t="shared" si="27"/>
        <v>0</v>
      </c>
      <c r="AC67" s="37">
        <f t="shared" ref="AC67:AC71" si="31">(AB67)^2</f>
        <v>0</v>
      </c>
      <c r="AD67" s="26">
        <f t="shared" si="28"/>
        <v>-0.20000000000000284</v>
      </c>
      <c r="AE67" s="37">
        <f t="shared" ref="AE67:AE71" si="32">(AD67^2)</f>
        <v>4.0000000000001139E-2</v>
      </c>
      <c r="AF67" s="26">
        <f t="shared" si="29"/>
        <v>35.721000000000011</v>
      </c>
      <c r="AG67" s="26">
        <f t="shared" si="30"/>
        <v>1.6008001000000014</v>
      </c>
    </row>
    <row r="68" spans="1:33" x14ac:dyDescent="0.25">
      <c r="A68" s="24">
        <v>67</v>
      </c>
      <c r="B68" s="24" t="s">
        <v>52</v>
      </c>
      <c r="C68" s="24" t="s">
        <v>42</v>
      </c>
      <c r="D68" s="25" t="s">
        <v>76</v>
      </c>
      <c r="E68" s="25">
        <v>2.02</v>
      </c>
      <c r="F68" s="25">
        <v>2.1800000000000002</v>
      </c>
      <c r="G68" s="26">
        <v>35.6</v>
      </c>
      <c r="H68" s="26">
        <v>18.7</v>
      </c>
      <c r="I68" s="26">
        <f t="shared" si="19"/>
        <v>54.3</v>
      </c>
      <c r="J68" s="27">
        <v>-0.28799999999999998</v>
      </c>
      <c r="K68" s="27">
        <v>0.104</v>
      </c>
      <c r="L68" s="27">
        <v>9.5000000000000001E-2</v>
      </c>
      <c r="M68" s="27">
        <f t="shared" si="25"/>
        <v>9.9500000000000005E-2</v>
      </c>
      <c r="N68" s="29">
        <v>-0.24251</v>
      </c>
      <c r="O68" s="29">
        <v>-0.20016999999999999</v>
      </c>
      <c r="P68" s="25">
        <v>2007.59</v>
      </c>
      <c r="Q68" s="27">
        <v>0.63100000000000001</v>
      </c>
      <c r="R68" s="27">
        <v>-0.54500000000000004</v>
      </c>
      <c r="S68" s="27">
        <v>-0.26700000000000002</v>
      </c>
      <c r="T68" s="27">
        <v>-0.53500000000000003</v>
      </c>
      <c r="U68" s="35">
        <v>2.0299999999999998</v>
      </c>
      <c r="V68" s="28">
        <v>2.16</v>
      </c>
      <c r="W68" s="36">
        <v>35.799999999999997</v>
      </c>
      <c r="X68" s="24">
        <v>19</v>
      </c>
      <c r="Y68" s="26">
        <f t="shared" ref="Y68" si="33">SUM(W68:X68)</f>
        <v>54.8</v>
      </c>
      <c r="Z68" s="26">
        <f t="shared" si="26"/>
        <v>-0.19999999999999574</v>
      </c>
      <c r="AA68" s="37">
        <f t="shared" ref="AA68:AA71" si="34">(Z68)^2</f>
        <v>3.9999999999998294E-2</v>
      </c>
      <c r="AB68" s="26">
        <f t="shared" si="27"/>
        <v>-0.30000000000000071</v>
      </c>
      <c r="AC68" s="37">
        <f t="shared" si="31"/>
        <v>9.0000000000000427E-2</v>
      </c>
      <c r="AD68" s="26">
        <f t="shared" si="28"/>
        <v>-0.5</v>
      </c>
      <c r="AE68" s="37">
        <f t="shared" si="32"/>
        <v>0.25</v>
      </c>
      <c r="AF68" s="26">
        <f t="shared" si="29"/>
        <v>0.44099999999999845</v>
      </c>
      <c r="AG68" s="26">
        <f t="shared" si="30"/>
        <v>1.7926756000000015</v>
      </c>
    </row>
    <row r="69" spans="1:33" x14ac:dyDescent="0.25">
      <c r="A69" s="24">
        <v>68</v>
      </c>
      <c r="B69" s="24" t="s">
        <v>77</v>
      </c>
      <c r="C69" s="24" t="s">
        <v>42</v>
      </c>
      <c r="D69" s="25" t="s">
        <v>76</v>
      </c>
      <c r="E69" s="25">
        <v>2.02</v>
      </c>
      <c r="F69" s="25">
        <v>2.17</v>
      </c>
      <c r="G69" s="26">
        <v>27.3</v>
      </c>
      <c r="H69" s="26">
        <v>18.8</v>
      </c>
      <c r="I69" s="26">
        <f t="shared" si="19"/>
        <v>46.1</v>
      </c>
      <c r="J69" s="27">
        <v>-0.379</v>
      </c>
      <c r="K69" s="27">
        <v>0.13900000000000001</v>
      </c>
      <c r="L69" s="27">
        <v>0.122</v>
      </c>
      <c r="M69" s="27">
        <f t="shared" si="25"/>
        <v>0.1305</v>
      </c>
      <c r="N69" s="29">
        <v>-0.25488</v>
      </c>
      <c r="O69" s="29">
        <v>-0.20297999999999999</v>
      </c>
      <c r="P69" s="25">
        <v>2008.4</v>
      </c>
      <c r="Q69" s="27">
        <v>0.64</v>
      </c>
      <c r="R69" s="27">
        <v>-0.54300000000000004</v>
      </c>
      <c r="S69" s="27">
        <v>-0.32</v>
      </c>
      <c r="T69" s="27">
        <v>-0.53300000000000003</v>
      </c>
      <c r="U69" s="35">
        <v>2.0299999999999998</v>
      </c>
      <c r="V69" s="28">
        <v>2.17</v>
      </c>
      <c r="W69" s="36">
        <v>27.5</v>
      </c>
      <c r="X69" s="24">
        <v>18.899999999999999</v>
      </c>
      <c r="Y69" s="26">
        <f t="shared" ref="Y69:Y71" si="35">SUM(W69:X69)</f>
        <v>46.4</v>
      </c>
      <c r="Z69" s="26">
        <f t="shared" si="26"/>
        <v>-0.19999999999999929</v>
      </c>
      <c r="AA69" s="37">
        <f t="shared" si="34"/>
        <v>3.9999999999999716E-2</v>
      </c>
      <c r="AB69" s="26">
        <f t="shared" si="27"/>
        <v>-9.9999999999997868E-2</v>
      </c>
      <c r="AC69" s="37">
        <f t="shared" si="31"/>
        <v>9.9999999999995735E-3</v>
      </c>
      <c r="AD69" s="26">
        <f t="shared" si="28"/>
        <v>-0.29999999999999716</v>
      </c>
      <c r="AE69" s="37">
        <f t="shared" si="32"/>
        <v>8.999999999999829E-2</v>
      </c>
      <c r="AF69" s="26">
        <f t="shared" si="29"/>
        <v>3.4809999999999999</v>
      </c>
      <c r="AG69" s="26">
        <f t="shared" si="30"/>
        <v>2.6936100000000005</v>
      </c>
    </row>
    <row r="70" spans="1:33" x14ac:dyDescent="0.25">
      <c r="A70" s="24">
        <v>69</v>
      </c>
      <c r="B70" s="24" t="s">
        <v>71</v>
      </c>
      <c r="C70" s="24" t="s">
        <v>42</v>
      </c>
      <c r="D70" s="25" t="s">
        <v>76</v>
      </c>
      <c r="E70" s="25">
        <v>2</v>
      </c>
      <c r="F70" s="25">
        <v>2.17</v>
      </c>
      <c r="G70" s="26">
        <v>34.9</v>
      </c>
      <c r="H70" s="26">
        <v>18.899999999999999</v>
      </c>
      <c r="I70" s="26">
        <f t="shared" si="19"/>
        <v>53.8</v>
      </c>
      <c r="J70" s="27">
        <v>-7.6999999999999999E-2</v>
      </c>
      <c r="K70" s="27">
        <v>7.4999999999999997E-2</v>
      </c>
      <c r="L70" s="27">
        <v>0.14399999999999999</v>
      </c>
      <c r="M70" s="27">
        <f t="shared" si="25"/>
        <v>0.10949999999999999</v>
      </c>
      <c r="N70" s="29">
        <v>-0.25819999999999999</v>
      </c>
      <c r="O70" s="29">
        <v>-0.20036999999999999</v>
      </c>
      <c r="P70" s="25">
        <v>2008.23</v>
      </c>
      <c r="Q70" s="27">
        <v>0.63100000000000001</v>
      </c>
      <c r="R70" s="27">
        <v>-0.54300000000000004</v>
      </c>
      <c r="S70" s="27">
        <v>-0.26700000000000002</v>
      </c>
      <c r="T70" s="27">
        <v>-0.53</v>
      </c>
      <c r="U70" s="35">
        <v>2.0299999999999998</v>
      </c>
      <c r="V70" s="28">
        <v>2.17</v>
      </c>
      <c r="W70" s="24">
        <v>34.200000000000003</v>
      </c>
      <c r="X70" s="24">
        <v>18.899999999999999</v>
      </c>
      <c r="Y70" s="26">
        <f t="shared" si="35"/>
        <v>53.1</v>
      </c>
      <c r="Z70" s="26">
        <f t="shared" si="26"/>
        <v>0.69999999999999574</v>
      </c>
      <c r="AA70" s="37">
        <f t="shared" si="34"/>
        <v>0.48999999999999405</v>
      </c>
      <c r="AB70" s="26">
        <f t="shared" si="27"/>
        <v>0</v>
      </c>
      <c r="AC70" s="37">
        <f t="shared" si="31"/>
        <v>0</v>
      </c>
      <c r="AD70" s="26">
        <f t="shared" si="28"/>
        <v>0.69999999999999574</v>
      </c>
      <c r="AE70" s="37">
        <f t="shared" si="32"/>
        <v>0.48999999999999405</v>
      </c>
      <c r="AF70" s="26">
        <f t="shared" si="29"/>
        <v>36.1</v>
      </c>
      <c r="AG70" s="26">
        <f t="shared" si="30"/>
        <v>3.3443088999999993</v>
      </c>
    </row>
    <row r="71" spans="1:33" x14ac:dyDescent="0.25">
      <c r="A71" s="24">
        <v>70</v>
      </c>
      <c r="B71" s="24" t="s">
        <v>42</v>
      </c>
      <c r="C71" s="24" t="s">
        <v>42</v>
      </c>
      <c r="D71" s="25" t="s">
        <v>78</v>
      </c>
      <c r="E71" s="25">
        <v>2.09</v>
      </c>
      <c r="F71" s="25">
        <v>2.09</v>
      </c>
      <c r="G71" s="26">
        <v>19.7</v>
      </c>
      <c r="H71" s="26">
        <v>19.7</v>
      </c>
      <c r="I71" s="26">
        <f t="shared" si="19"/>
        <v>39.4</v>
      </c>
      <c r="J71" s="27">
        <v>-0.245</v>
      </c>
      <c r="K71" s="27">
        <v>0.128</v>
      </c>
      <c r="L71" s="27">
        <v>0.13300000000000001</v>
      </c>
      <c r="M71" s="27">
        <f t="shared" si="25"/>
        <v>0.1305</v>
      </c>
      <c r="N71" s="29">
        <v>-0.25664999999999999</v>
      </c>
      <c r="O71" s="29">
        <v>-0.21027999999999999</v>
      </c>
      <c r="P71" s="25">
        <v>2013.71</v>
      </c>
      <c r="Q71" s="27">
        <v>0.63</v>
      </c>
      <c r="R71" s="27">
        <v>-0.53800000000000003</v>
      </c>
      <c r="S71" s="27">
        <v>-0.159</v>
      </c>
      <c r="T71" s="27">
        <v>-0.54900000000000004</v>
      </c>
      <c r="U71" s="35">
        <v>2.09</v>
      </c>
      <c r="V71" s="28">
        <v>2.1</v>
      </c>
      <c r="W71" s="36">
        <v>19.8</v>
      </c>
      <c r="X71" s="24">
        <v>19.7</v>
      </c>
      <c r="Y71" s="26">
        <f t="shared" si="35"/>
        <v>39.5</v>
      </c>
      <c r="Z71" s="26">
        <f t="shared" si="26"/>
        <v>-0.10000000000000142</v>
      </c>
      <c r="AA71" s="37">
        <f t="shared" si="34"/>
        <v>1.0000000000000285E-2</v>
      </c>
      <c r="AB71" s="26">
        <f t="shared" si="27"/>
        <v>0</v>
      </c>
      <c r="AC71" s="37">
        <f t="shared" si="31"/>
        <v>0</v>
      </c>
      <c r="AD71" s="26">
        <f t="shared" si="28"/>
        <v>-0.10000000000000142</v>
      </c>
      <c r="AE71" s="37">
        <f t="shared" si="32"/>
        <v>1.0000000000000285E-2</v>
      </c>
      <c r="AF71" s="26">
        <f t="shared" si="29"/>
        <v>7.395999999999999</v>
      </c>
      <c r="AG71" s="26">
        <f t="shared" si="30"/>
        <v>2.1501768999999995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436"/>
  <sheetViews>
    <sheetView tabSelected="1" workbookViewId="0">
      <selection activeCell="F25" sqref="F25"/>
    </sheetView>
  </sheetViews>
  <sheetFormatPr defaultRowHeight="15" x14ac:dyDescent="0.25"/>
  <cols>
    <col min="1" max="1" width="5" customWidth="1"/>
    <col min="2" max="2" width="13.5703125" customWidth="1"/>
    <col min="6" max="6" width="12.28515625" customWidth="1"/>
    <col min="9" max="9" width="11.7109375" customWidth="1"/>
    <col min="12" max="12" width="15.28515625" customWidth="1"/>
  </cols>
  <sheetData>
    <row r="1" spans="2:9" x14ac:dyDescent="0.25">
      <c r="B1" t="s">
        <v>79</v>
      </c>
    </row>
    <row r="2" spans="2:9" x14ac:dyDescent="0.25">
      <c r="B2" t="s">
        <v>80</v>
      </c>
    </row>
    <row r="3" spans="2:9" x14ac:dyDescent="0.25">
      <c r="B3" t="s">
        <v>81</v>
      </c>
    </row>
    <row r="4" spans="2:9" x14ac:dyDescent="0.25">
      <c r="B4" t="s">
        <v>82</v>
      </c>
    </row>
    <row r="5" spans="2:9" x14ac:dyDescent="0.25">
      <c r="B5" t="s">
        <v>83</v>
      </c>
    </row>
    <row r="6" spans="2:9" ht="16.350000000000001" customHeight="1" x14ac:dyDescent="0.25"/>
    <row r="9" spans="2:9" x14ac:dyDescent="0.25">
      <c r="B9" t="s">
        <v>84</v>
      </c>
    </row>
    <row r="10" spans="2:9" ht="15.75" thickBot="1" x14ac:dyDescent="0.3"/>
    <row r="11" spans="2:9" x14ac:dyDescent="0.25">
      <c r="B11" s="1" t="s">
        <v>85</v>
      </c>
      <c r="C11" s="2" t="s">
        <v>86</v>
      </c>
      <c r="D11" s="2" t="s">
        <v>87</v>
      </c>
      <c r="E11" s="2" t="s">
        <v>88</v>
      </c>
      <c r="F11" s="2" t="s">
        <v>89</v>
      </c>
      <c r="G11" s="2" t="s">
        <v>90</v>
      </c>
      <c r="H11" s="2" t="s">
        <v>91</v>
      </c>
      <c r="I11" s="2" t="s">
        <v>92</v>
      </c>
    </row>
    <row r="12" spans="2:9" x14ac:dyDescent="0.25">
      <c r="B12" s="3" t="s">
        <v>93</v>
      </c>
      <c r="C12" s="4">
        <v>70</v>
      </c>
      <c r="D12" s="4">
        <v>0</v>
      </c>
      <c r="E12" s="4">
        <v>70</v>
      </c>
      <c r="F12" s="5">
        <v>30.332256000000001</v>
      </c>
      <c r="G12" s="5">
        <v>62.1</v>
      </c>
      <c r="H12" s="5">
        <v>52.326813742857141</v>
      </c>
      <c r="I12" s="5">
        <v>7.3808553425598369</v>
      </c>
    </row>
    <row r="13" spans="2:9" x14ac:dyDescent="0.25">
      <c r="B13" s="6" t="s">
        <v>8</v>
      </c>
      <c r="C13" s="7">
        <v>70</v>
      </c>
      <c r="D13" s="7">
        <v>0</v>
      </c>
      <c r="E13" s="7">
        <v>70</v>
      </c>
      <c r="F13" s="8">
        <v>-1.123</v>
      </c>
      <c r="G13" s="8">
        <v>-7.6999999999999999E-2</v>
      </c>
      <c r="H13" s="8">
        <v>-0.51712857142857138</v>
      </c>
      <c r="I13" s="8">
        <v>0.22609937031933364</v>
      </c>
    </row>
    <row r="14" spans="2:9" x14ac:dyDescent="0.25">
      <c r="B14" s="6" t="s">
        <v>11</v>
      </c>
      <c r="C14" s="7">
        <v>70</v>
      </c>
      <c r="D14" s="7">
        <v>0</v>
      </c>
      <c r="E14" s="7">
        <v>70</v>
      </c>
      <c r="F14" s="8">
        <v>9.7000000000000003E-2</v>
      </c>
      <c r="G14" s="8">
        <v>0.18</v>
      </c>
      <c r="H14" s="8">
        <v>0.12668571428571429</v>
      </c>
      <c r="I14" s="8">
        <v>1.7090164013377426E-2</v>
      </c>
    </row>
    <row r="15" spans="2:9" x14ac:dyDescent="0.25">
      <c r="B15" s="6" t="s">
        <v>12</v>
      </c>
      <c r="C15" s="7">
        <v>70</v>
      </c>
      <c r="D15" s="7">
        <v>0</v>
      </c>
      <c r="E15" s="7">
        <v>70</v>
      </c>
      <c r="F15" s="8">
        <v>-0.28871999999999998</v>
      </c>
      <c r="G15" s="8">
        <v>-0.20982999999999999</v>
      </c>
      <c r="H15" s="8">
        <v>-0.24521299999999999</v>
      </c>
      <c r="I15" s="8">
        <v>1.4840739595422136E-2</v>
      </c>
    </row>
    <row r="16" spans="2:9" x14ac:dyDescent="0.25">
      <c r="B16" s="6" t="s">
        <v>13</v>
      </c>
      <c r="C16" s="7">
        <v>70</v>
      </c>
      <c r="D16" s="7">
        <v>0</v>
      </c>
      <c r="E16" s="7">
        <v>70</v>
      </c>
      <c r="F16" s="8">
        <v>-0.23061000000000001</v>
      </c>
      <c r="G16" s="8">
        <v>-0.17851</v>
      </c>
      <c r="H16" s="8">
        <v>-0.20349700000000001</v>
      </c>
      <c r="I16" s="8">
        <v>1.1223299955185105E-2</v>
      </c>
    </row>
    <row r="17" spans="2:14" x14ac:dyDescent="0.25">
      <c r="B17" s="6" t="s">
        <v>14</v>
      </c>
      <c r="C17" s="7">
        <v>70</v>
      </c>
      <c r="D17" s="7">
        <v>0</v>
      </c>
      <c r="E17" s="7">
        <v>70</v>
      </c>
      <c r="F17" s="8">
        <v>1988.04</v>
      </c>
      <c r="G17" s="8">
        <v>2061.2600000000002</v>
      </c>
      <c r="H17" s="8">
        <v>2010.5154285714286</v>
      </c>
      <c r="I17" s="8">
        <v>13.379624968825505</v>
      </c>
    </row>
    <row r="18" spans="2:14" x14ac:dyDescent="0.25">
      <c r="B18" s="6" t="s">
        <v>15</v>
      </c>
      <c r="C18" s="7">
        <v>70</v>
      </c>
      <c r="D18" s="7">
        <v>0</v>
      </c>
      <c r="E18" s="7">
        <v>70</v>
      </c>
      <c r="F18" s="8">
        <v>0.58599999999999997</v>
      </c>
      <c r="G18" s="8">
        <v>0.67500000000000004</v>
      </c>
      <c r="H18" s="8">
        <v>0.64418571428571425</v>
      </c>
      <c r="I18" s="8">
        <v>1.5233727699658072E-2</v>
      </c>
    </row>
    <row r="19" spans="2:14" x14ac:dyDescent="0.25">
      <c r="B19" s="6" t="s">
        <v>16</v>
      </c>
      <c r="C19" s="7">
        <v>70</v>
      </c>
      <c r="D19" s="7">
        <v>0</v>
      </c>
      <c r="E19" s="7">
        <v>70</v>
      </c>
      <c r="F19" s="8">
        <v>-0.56299999999999994</v>
      </c>
      <c r="G19" s="8">
        <v>-0.45100000000000001</v>
      </c>
      <c r="H19" s="8">
        <v>-0.5377142857142857</v>
      </c>
      <c r="I19" s="8">
        <v>1.7170199037566464E-2</v>
      </c>
    </row>
    <row r="20" spans="2:14" x14ac:dyDescent="0.25">
      <c r="B20" s="6" t="s">
        <v>17</v>
      </c>
      <c r="C20" s="7">
        <v>70</v>
      </c>
      <c r="D20" s="7">
        <v>0</v>
      </c>
      <c r="E20" s="7">
        <v>70</v>
      </c>
      <c r="F20" s="8">
        <v>-0.90700000000000003</v>
      </c>
      <c r="G20" s="8">
        <v>0.54700000000000004</v>
      </c>
      <c r="H20" s="8">
        <v>-0.48604285714285717</v>
      </c>
      <c r="I20" s="8">
        <v>0.17618176020632664</v>
      </c>
    </row>
    <row r="21" spans="2:14" x14ac:dyDescent="0.25">
      <c r="B21" s="6" t="s">
        <v>18</v>
      </c>
      <c r="C21" s="7">
        <v>70</v>
      </c>
      <c r="D21" s="7">
        <v>0</v>
      </c>
      <c r="E21" s="7">
        <v>70</v>
      </c>
      <c r="F21" s="8">
        <v>-0.56000000000000005</v>
      </c>
      <c r="G21" s="8">
        <v>-0.46600000000000003</v>
      </c>
      <c r="H21" s="8">
        <v>-0.51850000000000007</v>
      </c>
      <c r="I21" s="8">
        <v>2.2014323400518343E-2</v>
      </c>
    </row>
    <row r="22" spans="2:14" x14ac:dyDescent="0.25">
      <c r="B22" s="6" t="s">
        <v>94</v>
      </c>
      <c r="C22" s="7">
        <v>70</v>
      </c>
      <c r="D22" s="7">
        <v>0</v>
      </c>
      <c r="E22" s="7">
        <v>70</v>
      </c>
      <c r="F22" s="8">
        <v>32.132255999999998</v>
      </c>
      <c r="G22" s="8">
        <v>64.7</v>
      </c>
      <c r="H22" s="8">
        <v>53.784911485714282</v>
      </c>
      <c r="I22" s="8">
        <v>8.2252491229329934</v>
      </c>
    </row>
    <row r="23" spans="2:14" ht="15.75" thickBot="1" x14ac:dyDescent="0.3">
      <c r="B23" s="9" t="s">
        <v>95</v>
      </c>
      <c r="C23" s="10">
        <v>70</v>
      </c>
      <c r="D23" s="10">
        <v>0</v>
      </c>
      <c r="E23" s="10">
        <v>70</v>
      </c>
      <c r="F23" s="11">
        <v>0</v>
      </c>
      <c r="G23" s="11">
        <v>75.690000000000055</v>
      </c>
      <c r="H23" s="11">
        <v>7.7888047774047395</v>
      </c>
      <c r="I23" s="11">
        <v>15.020409888639085</v>
      </c>
    </row>
    <row r="26" spans="2:14" x14ac:dyDescent="0.25">
      <c r="B26" t="s">
        <v>96</v>
      </c>
    </row>
    <row r="27" spans="2:14" ht="15.75" thickBot="1" x14ac:dyDescent="0.3"/>
    <row r="28" spans="2:14" x14ac:dyDescent="0.25">
      <c r="B28" s="1" t="s">
        <v>97</v>
      </c>
      <c r="C28" s="2" t="s">
        <v>93</v>
      </c>
      <c r="D28" s="2" t="s">
        <v>8</v>
      </c>
      <c r="E28" s="2" t="s">
        <v>11</v>
      </c>
      <c r="F28" s="2" t="s">
        <v>12</v>
      </c>
      <c r="G28" s="2" t="s">
        <v>13</v>
      </c>
      <c r="H28" s="2" t="s">
        <v>14</v>
      </c>
      <c r="I28" s="2" t="s">
        <v>15</v>
      </c>
      <c r="J28" s="2" t="s">
        <v>16</v>
      </c>
      <c r="K28" s="2" t="s">
        <v>17</v>
      </c>
      <c r="L28" s="2" t="s">
        <v>18</v>
      </c>
      <c r="M28" s="2" t="s">
        <v>94</v>
      </c>
      <c r="N28" s="2" t="s">
        <v>95</v>
      </c>
    </row>
    <row r="29" spans="2:14" x14ac:dyDescent="0.25">
      <c r="B29" s="12" t="s">
        <v>93</v>
      </c>
      <c r="C29" s="13">
        <v>1</v>
      </c>
      <c r="D29" s="5">
        <v>3.9441359602929507E-2</v>
      </c>
      <c r="E29" s="5">
        <v>-0.29987996219642049</v>
      </c>
      <c r="F29" s="5">
        <v>-0.55787656583884748</v>
      </c>
      <c r="G29" s="5">
        <v>-0.55291043387852734</v>
      </c>
      <c r="H29" s="5">
        <v>0.38755740827219354</v>
      </c>
      <c r="I29" s="5">
        <v>-0.24628103811913721</v>
      </c>
      <c r="J29" s="5">
        <v>0.53116850761715284</v>
      </c>
      <c r="K29" s="5">
        <v>-0.13533692616176163</v>
      </c>
      <c r="L29" s="5">
        <v>0.56901184845139208</v>
      </c>
      <c r="M29" s="5">
        <v>0.95855809826981697</v>
      </c>
      <c r="N29" s="5">
        <v>0.10437949808233535</v>
      </c>
    </row>
    <row r="30" spans="2:14" x14ac:dyDescent="0.25">
      <c r="B30" s="14" t="s">
        <v>8</v>
      </c>
      <c r="C30" s="8">
        <v>3.9441359602929507E-2</v>
      </c>
      <c r="D30" s="15">
        <v>1</v>
      </c>
      <c r="E30" s="8">
        <v>-0.77522841665966702</v>
      </c>
      <c r="F30" s="8">
        <v>0.38719902721411159</v>
      </c>
      <c r="G30" s="8">
        <v>0.50631738615537125</v>
      </c>
      <c r="H30" s="8">
        <v>-0.54109614268319395</v>
      </c>
      <c r="I30" s="8">
        <v>-0.35992433012159175</v>
      </c>
      <c r="J30" s="8">
        <v>-0.30097989737190617</v>
      </c>
      <c r="K30" s="8">
        <v>0.50355398337390311</v>
      </c>
      <c r="L30" s="8">
        <v>-0.60403304752257159</v>
      </c>
      <c r="M30" s="8">
        <v>-4.3953630893687694E-2</v>
      </c>
      <c r="N30" s="8">
        <v>-0.16091916287092045</v>
      </c>
    </row>
    <row r="31" spans="2:14" x14ac:dyDescent="0.25">
      <c r="B31" s="14" t="s">
        <v>11</v>
      </c>
      <c r="C31" s="8">
        <v>-0.29987996219642049</v>
      </c>
      <c r="D31" s="8">
        <v>-0.77522841665966702</v>
      </c>
      <c r="E31" s="15">
        <v>1</v>
      </c>
      <c r="F31" s="8">
        <v>-0.32347908150546334</v>
      </c>
      <c r="G31" s="8">
        <v>-0.44152719088466308</v>
      </c>
      <c r="H31" s="8">
        <v>0.43690650609067583</v>
      </c>
      <c r="I31" s="8">
        <v>0.64975100271068842</v>
      </c>
      <c r="J31" s="8">
        <v>0.13353700088156892</v>
      </c>
      <c r="K31" s="8">
        <v>-0.39962469639835729</v>
      </c>
      <c r="L31" s="8">
        <v>0.40106303864106174</v>
      </c>
      <c r="M31" s="8">
        <v>-0.25232586736999452</v>
      </c>
      <c r="N31" s="8">
        <v>5.332060540367576E-2</v>
      </c>
    </row>
    <row r="32" spans="2:14" x14ac:dyDescent="0.25">
      <c r="B32" s="14" t="s">
        <v>12</v>
      </c>
      <c r="C32" s="8">
        <v>-0.55787656583884748</v>
      </c>
      <c r="D32" s="8">
        <v>0.38719902721411159</v>
      </c>
      <c r="E32" s="8">
        <v>-0.32347908150546334</v>
      </c>
      <c r="F32" s="15">
        <v>1</v>
      </c>
      <c r="G32" s="8">
        <v>0.89191857675487618</v>
      </c>
      <c r="H32" s="8">
        <v>-0.75198139630452954</v>
      </c>
      <c r="I32" s="8">
        <v>-3.9218615668033384E-2</v>
      </c>
      <c r="J32" s="8">
        <v>-0.6001004442007194</v>
      </c>
      <c r="K32" s="8">
        <v>0.3220397740289726</v>
      </c>
      <c r="L32" s="8">
        <v>-0.74411089698065724</v>
      </c>
      <c r="M32" s="8">
        <v>-0.57920578583516447</v>
      </c>
      <c r="N32" s="8">
        <v>-0.14127089715302232</v>
      </c>
    </row>
    <row r="33" spans="2:14" x14ac:dyDescent="0.25">
      <c r="B33" s="14" t="s">
        <v>13</v>
      </c>
      <c r="C33" s="8">
        <v>-0.55291043387852734</v>
      </c>
      <c r="D33" s="8">
        <v>0.50631738615537125</v>
      </c>
      <c r="E33" s="8">
        <v>-0.44152719088466308</v>
      </c>
      <c r="F33" s="8">
        <v>0.89191857675487618</v>
      </c>
      <c r="G33" s="15">
        <v>1</v>
      </c>
      <c r="H33" s="8">
        <v>-0.83740972383944812</v>
      </c>
      <c r="I33" s="8">
        <v>-0.22899147586954499</v>
      </c>
      <c r="J33" s="8">
        <v>-0.67129716243808657</v>
      </c>
      <c r="K33" s="8">
        <v>0.46126127431441133</v>
      </c>
      <c r="L33" s="8">
        <v>-0.88836229354219853</v>
      </c>
      <c r="M33" s="8">
        <v>-0.54833019338676869</v>
      </c>
      <c r="N33" s="8">
        <v>-6.5422592366557009E-2</v>
      </c>
    </row>
    <row r="34" spans="2:14" x14ac:dyDescent="0.25">
      <c r="B34" s="14" t="s">
        <v>14</v>
      </c>
      <c r="C34" s="8">
        <v>0.38755740827219354</v>
      </c>
      <c r="D34" s="8">
        <v>-0.54109614268319395</v>
      </c>
      <c r="E34" s="8">
        <v>0.43690650609067583</v>
      </c>
      <c r="F34" s="8">
        <v>-0.75198139630452954</v>
      </c>
      <c r="G34" s="8">
        <v>-0.83740972383944812</v>
      </c>
      <c r="H34" s="15">
        <v>1</v>
      </c>
      <c r="I34" s="8">
        <v>0.22644909752171563</v>
      </c>
      <c r="J34" s="8">
        <v>0.73267924370925841</v>
      </c>
      <c r="K34" s="8">
        <v>-0.43758622058346341</v>
      </c>
      <c r="L34" s="8">
        <v>0.84322459589381937</v>
      </c>
      <c r="M34" s="8">
        <v>0.39251490629567087</v>
      </c>
      <c r="N34" s="8">
        <v>-3.3717709705901864E-3</v>
      </c>
    </row>
    <row r="35" spans="2:14" x14ac:dyDescent="0.25">
      <c r="B35" s="14" t="s">
        <v>15</v>
      </c>
      <c r="C35" s="8">
        <v>-0.24628103811913721</v>
      </c>
      <c r="D35" s="8">
        <v>-0.35992433012159175</v>
      </c>
      <c r="E35" s="8">
        <v>0.64975100271068842</v>
      </c>
      <c r="F35" s="8">
        <v>-3.9218615668033384E-2</v>
      </c>
      <c r="G35" s="8">
        <v>-0.22899147586954499</v>
      </c>
      <c r="H35" s="8">
        <v>0.22644909752171563</v>
      </c>
      <c r="I35" s="15">
        <v>1</v>
      </c>
      <c r="J35" s="8">
        <v>-2.2202619535165238E-2</v>
      </c>
      <c r="K35" s="8">
        <v>-0.286541404320038</v>
      </c>
      <c r="L35" s="8">
        <v>0.27539067012798263</v>
      </c>
      <c r="M35" s="8">
        <v>-0.28013479437908501</v>
      </c>
      <c r="N35" s="8">
        <v>-0.12690111644389226</v>
      </c>
    </row>
    <row r="36" spans="2:14" x14ac:dyDescent="0.25">
      <c r="B36" s="14" t="s">
        <v>16</v>
      </c>
      <c r="C36" s="8">
        <v>0.53116850761715284</v>
      </c>
      <c r="D36" s="8">
        <v>-0.30097989737190617</v>
      </c>
      <c r="E36" s="8">
        <v>0.13353700088156892</v>
      </c>
      <c r="F36" s="8">
        <v>-0.6001004442007194</v>
      </c>
      <c r="G36" s="8">
        <v>-0.67129716243808657</v>
      </c>
      <c r="H36" s="8">
        <v>0.73267924370925841</v>
      </c>
      <c r="I36" s="8">
        <v>-2.2202619535165238E-2</v>
      </c>
      <c r="J36" s="15">
        <v>1</v>
      </c>
      <c r="K36" s="8">
        <v>-0.30909342113907978</v>
      </c>
      <c r="L36" s="8">
        <v>0.68619962382324451</v>
      </c>
      <c r="M36" s="8">
        <v>0.52971451433891803</v>
      </c>
      <c r="N36" s="8">
        <v>2.8526816188056973E-2</v>
      </c>
    </row>
    <row r="37" spans="2:14" x14ac:dyDescent="0.25">
      <c r="B37" s="14" t="s">
        <v>17</v>
      </c>
      <c r="C37" s="8">
        <v>-0.13533692616176163</v>
      </c>
      <c r="D37" s="8">
        <v>0.50355398337390311</v>
      </c>
      <c r="E37" s="8">
        <v>-0.39962469639835729</v>
      </c>
      <c r="F37" s="8">
        <v>0.3220397740289726</v>
      </c>
      <c r="G37" s="8">
        <v>0.46126127431441133</v>
      </c>
      <c r="H37" s="8">
        <v>-0.43758622058346341</v>
      </c>
      <c r="I37" s="8">
        <v>-0.286541404320038</v>
      </c>
      <c r="J37" s="8">
        <v>-0.30909342113907978</v>
      </c>
      <c r="K37" s="15">
        <v>1</v>
      </c>
      <c r="L37" s="8">
        <v>-0.55648155400666832</v>
      </c>
      <c r="M37" s="8">
        <v>-0.15595282355472201</v>
      </c>
      <c r="N37" s="8">
        <v>-0.11950638556604908</v>
      </c>
    </row>
    <row r="38" spans="2:14" x14ac:dyDescent="0.25">
      <c r="B38" s="14" t="s">
        <v>18</v>
      </c>
      <c r="C38" s="8">
        <v>0.56901184845139208</v>
      </c>
      <c r="D38" s="8">
        <v>-0.60403304752257159</v>
      </c>
      <c r="E38" s="8">
        <v>0.40106303864106174</v>
      </c>
      <c r="F38" s="8">
        <v>-0.74411089698065724</v>
      </c>
      <c r="G38" s="8">
        <v>-0.88836229354219853</v>
      </c>
      <c r="H38" s="8">
        <v>0.84322459589381937</v>
      </c>
      <c r="I38" s="8">
        <v>0.27539067012798263</v>
      </c>
      <c r="J38" s="8">
        <v>0.68619962382324451</v>
      </c>
      <c r="K38" s="8">
        <v>-0.55648155400666832</v>
      </c>
      <c r="L38" s="15">
        <v>1</v>
      </c>
      <c r="M38" s="8">
        <v>0.5568612630337989</v>
      </c>
      <c r="N38" s="8">
        <v>2.7857314705047386E-2</v>
      </c>
    </row>
    <row r="39" spans="2:14" x14ac:dyDescent="0.25">
      <c r="B39" s="14" t="s">
        <v>94</v>
      </c>
      <c r="C39" s="8">
        <v>0.95855809826981697</v>
      </c>
      <c r="D39" s="8">
        <v>-4.3953630893687694E-2</v>
      </c>
      <c r="E39" s="8">
        <v>-0.25232586736999452</v>
      </c>
      <c r="F39" s="8">
        <v>-0.57920578583516447</v>
      </c>
      <c r="G39" s="8">
        <v>-0.54833019338676869</v>
      </c>
      <c r="H39" s="8">
        <v>0.39251490629567087</v>
      </c>
      <c r="I39" s="8">
        <v>-0.28013479437908501</v>
      </c>
      <c r="J39" s="8">
        <v>0.52971451433891803</v>
      </c>
      <c r="K39" s="8">
        <v>-0.15595282355472201</v>
      </c>
      <c r="L39" s="8">
        <v>0.5568612630337989</v>
      </c>
      <c r="M39" s="15">
        <v>1</v>
      </c>
      <c r="N39" s="8">
        <v>0.33123593017620945</v>
      </c>
    </row>
    <row r="40" spans="2:14" ht="15.75" thickBot="1" x14ac:dyDescent="0.3">
      <c r="B40" s="16" t="s">
        <v>95</v>
      </c>
      <c r="C40" s="11">
        <v>0.10437949808233535</v>
      </c>
      <c r="D40" s="11">
        <v>-0.16091916287092045</v>
      </c>
      <c r="E40" s="11">
        <v>5.332060540367576E-2</v>
      </c>
      <c r="F40" s="11">
        <v>-0.14127089715302232</v>
      </c>
      <c r="G40" s="11">
        <v>-6.5422592366557009E-2</v>
      </c>
      <c r="H40" s="11">
        <v>-3.3717709705901864E-3</v>
      </c>
      <c r="I40" s="11">
        <v>-0.12690111644389226</v>
      </c>
      <c r="J40" s="11">
        <v>2.8526816188056973E-2</v>
      </c>
      <c r="K40" s="11">
        <v>-0.11950638556604908</v>
      </c>
      <c r="L40" s="11">
        <v>2.7857314705047386E-2</v>
      </c>
      <c r="M40" s="11">
        <v>0.33123593017620945</v>
      </c>
      <c r="N40" s="17">
        <v>1</v>
      </c>
    </row>
    <row r="43" spans="2:14" x14ac:dyDescent="0.25">
      <c r="B43" s="18" t="s">
        <v>98</v>
      </c>
    </row>
    <row r="45" spans="2:14" x14ac:dyDescent="0.25">
      <c r="B45" t="s">
        <v>99</v>
      </c>
    </row>
    <row r="46" spans="2:14" ht="15.75" thickBot="1" x14ac:dyDescent="0.3"/>
    <row r="47" spans="2:14" x14ac:dyDescent="0.25">
      <c r="B47" s="1"/>
      <c r="C47" s="2" t="s">
        <v>100</v>
      </c>
      <c r="D47" s="2" t="s">
        <v>101</v>
      </c>
      <c r="E47" s="2" t="s">
        <v>102</v>
      </c>
      <c r="F47" s="2" t="s">
        <v>103</v>
      </c>
      <c r="G47" s="2" t="s">
        <v>104</v>
      </c>
      <c r="H47" s="2" t="s">
        <v>105</v>
      </c>
      <c r="I47" s="2" t="s">
        <v>106</v>
      </c>
      <c r="J47" s="2" t="s">
        <v>107</v>
      </c>
      <c r="K47" s="2" t="s">
        <v>108</v>
      </c>
      <c r="L47" s="2" t="s">
        <v>109</v>
      </c>
      <c r="M47" s="2" t="s">
        <v>110</v>
      </c>
      <c r="N47" s="2" t="s">
        <v>111</v>
      </c>
    </row>
    <row r="48" spans="2:14" x14ac:dyDescent="0.25">
      <c r="B48" s="3" t="s">
        <v>112</v>
      </c>
      <c r="C48" s="5">
        <v>5.6138155073428218</v>
      </c>
      <c r="D48" s="5">
        <v>2.7218920578847068</v>
      </c>
      <c r="E48" s="5">
        <v>1.1329733667118207</v>
      </c>
      <c r="F48" s="5">
        <v>0.67908131246239856</v>
      </c>
      <c r="G48" s="5">
        <v>0.62096852099119015</v>
      </c>
      <c r="H48" s="5">
        <v>0.42854315119724479</v>
      </c>
      <c r="I48" s="5">
        <v>0.38096970765664101</v>
      </c>
      <c r="J48" s="5">
        <v>0.18882465019277236</v>
      </c>
      <c r="K48" s="5">
        <v>0.10119857683845807</v>
      </c>
      <c r="L48" s="5">
        <v>7.722561741374441E-2</v>
      </c>
      <c r="M48" s="5">
        <v>4.3212382570462365E-2</v>
      </c>
      <c r="N48" s="5">
        <v>1.1295148737738871E-2</v>
      </c>
    </row>
    <row r="49" spans="2:14" x14ac:dyDescent="0.25">
      <c r="B49" s="6" t="s">
        <v>113</v>
      </c>
      <c r="C49" s="8">
        <v>46.781795894523519</v>
      </c>
      <c r="D49" s="8">
        <v>22.682433815705892</v>
      </c>
      <c r="E49" s="8">
        <v>9.4414447225985061</v>
      </c>
      <c r="F49" s="8">
        <v>5.6590109371866548</v>
      </c>
      <c r="G49" s="8">
        <v>5.1747376749265852</v>
      </c>
      <c r="H49" s="8">
        <v>3.5711929266437066</v>
      </c>
      <c r="I49" s="8">
        <v>3.174747563805342</v>
      </c>
      <c r="J49" s="8">
        <v>1.5735387516064365</v>
      </c>
      <c r="K49" s="8">
        <v>0.84332147365381727</v>
      </c>
      <c r="L49" s="8">
        <v>0.64354681178120343</v>
      </c>
      <c r="M49" s="8">
        <v>0.36010318808718639</v>
      </c>
      <c r="N49" s="8">
        <v>9.4126239481157267E-2</v>
      </c>
    </row>
    <row r="50" spans="2:14" ht="15.75" thickBot="1" x14ac:dyDescent="0.3">
      <c r="B50" s="9" t="s">
        <v>114</v>
      </c>
      <c r="C50" s="11">
        <v>46.781795894523519</v>
      </c>
      <c r="D50" s="11">
        <v>69.464229710229404</v>
      </c>
      <c r="E50" s="11">
        <v>78.905674432827908</v>
      </c>
      <c r="F50" s="11">
        <v>84.564685370014558</v>
      </c>
      <c r="G50" s="11">
        <v>89.739423044941148</v>
      </c>
      <c r="H50" s="11">
        <v>93.310615971584852</v>
      </c>
      <c r="I50" s="11">
        <v>96.485363535390192</v>
      </c>
      <c r="J50" s="11">
        <v>98.058902286996627</v>
      </c>
      <c r="K50" s="11">
        <v>98.902223760650443</v>
      </c>
      <c r="L50" s="11">
        <v>99.54577057243165</v>
      </c>
      <c r="M50" s="11">
        <v>99.90587376051883</v>
      </c>
      <c r="N50" s="11">
        <v>99.999999999999986</v>
      </c>
    </row>
    <row r="67" spans="2:14" x14ac:dyDescent="0.25">
      <c r="G67" t="s">
        <v>115</v>
      </c>
    </row>
    <row r="70" spans="2:14" x14ac:dyDescent="0.25">
      <c r="B70" t="s">
        <v>116</v>
      </c>
    </row>
    <row r="71" spans="2:14" ht="15.75" thickBot="1" x14ac:dyDescent="0.3"/>
    <row r="72" spans="2:14" x14ac:dyDescent="0.25">
      <c r="B72" s="1"/>
      <c r="C72" s="2" t="s">
        <v>100</v>
      </c>
      <c r="D72" s="2" t="s">
        <v>101</v>
      </c>
      <c r="E72" s="2" t="s">
        <v>102</v>
      </c>
      <c r="F72" s="2" t="s">
        <v>103</v>
      </c>
      <c r="G72" s="2" t="s">
        <v>104</v>
      </c>
      <c r="H72" s="2" t="s">
        <v>105</v>
      </c>
      <c r="I72" s="2" t="s">
        <v>106</v>
      </c>
      <c r="J72" s="2" t="s">
        <v>107</v>
      </c>
      <c r="K72" s="2" t="s">
        <v>108</v>
      </c>
      <c r="L72" s="2" t="s">
        <v>109</v>
      </c>
      <c r="M72" s="2" t="s">
        <v>110</v>
      </c>
      <c r="N72" s="2" t="s">
        <v>111</v>
      </c>
    </row>
    <row r="73" spans="2:14" x14ac:dyDescent="0.25">
      <c r="B73" s="3" t="s">
        <v>93</v>
      </c>
      <c r="C73" s="5">
        <v>0.25246181507882282</v>
      </c>
      <c r="D73" s="5">
        <v>-0.4341413879805065</v>
      </c>
      <c r="E73" s="5">
        <v>-4.6956671884097856E-2</v>
      </c>
      <c r="F73" s="5">
        <v>-0.20296515283258862</v>
      </c>
      <c r="G73" s="5">
        <v>0.28878292361824803</v>
      </c>
      <c r="H73" s="5">
        <v>-0.14344936128481237</v>
      </c>
      <c r="I73" s="5">
        <v>-0.25189611836865744</v>
      </c>
      <c r="J73" s="5">
        <v>-0.13055315605140008</v>
      </c>
      <c r="K73" s="5">
        <v>0.22770171971254191</v>
      </c>
      <c r="L73" s="5">
        <v>5.0524364587573846E-2</v>
      </c>
      <c r="M73" s="5">
        <v>9.2308535698316495E-3</v>
      </c>
      <c r="N73" s="5">
        <v>-0.6822238887676999</v>
      </c>
    </row>
    <row r="74" spans="2:14" x14ac:dyDescent="0.25">
      <c r="B74" s="6" t="s">
        <v>8</v>
      </c>
      <c r="C74" s="8">
        <v>-0.25947675495014472</v>
      </c>
      <c r="D74" s="8">
        <v>-0.34373114853876102</v>
      </c>
      <c r="E74" s="8">
        <v>-0.23712739539028921</v>
      </c>
      <c r="F74" s="8">
        <v>-0.10285537486873239</v>
      </c>
      <c r="G74" s="8">
        <v>0.24959502573192169</v>
      </c>
      <c r="H74" s="8">
        <v>0.30349759357165024</v>
      </c>
      <c r="I74" s="8">
        <v>0.59621800305786199</v>
      </c>
      <c r="J74" s="8">
        <v>-4.9609683442979759E-2</v>
      </c>
      <c r="K74" s="8">
        <v>0.13833241861786849</v>
      </c>
      <c r="L74" s="8">
        <v>0.36006089006594139</v>
      </c>
      <c r="M74" s="8">
        <v>0.28386607787494883</v>
      </c>
      <c r="N74" s="8">
        <v>7.7504416528507619E-2</v>
      </c>
    </row>
    <row r="75" spans="2:14" x14ac:dyDescent="0.25">
      <c r="B75" s="6" t="s">
        <v>11</v>
      </c>
      <c r="C75" s="8">
        <v>0.19080807305957861</v>
      </c>
      <c r="D75" s="8">
        <v>0.49360213407537551</v>
      </c>
      <c r="E75" s="8">
        <v>0.11018004257283741</v>
      </c>
      <c r="F75" s="8">
        <v>0.23145628468130761</v>
      </c>
      <c r="G75" s="8">
        <v>8.90377036854611E-2</v>
      </c>
      <c r="H75" s="8">
        <v>-0.11766504533671945</v>
      </c>
      <c r="I75" s="8">
        <v>-5.9062917301608037E-2</v>
      </c>
      <c r="J75" s="8">
        <v>-0.42953085263075969</v>
      </c>
      <c r="K75" s="8">
        <v>0.42179376113404032</v>
      </c>
      <c r="L75" s="8">
        <v>0.41221288361553143</v>
      </c>
      <c r="M75" s="8">
        <v>0.31010702488106945</v>
      </c>
      <c r="N75" s="8">
        <v>2.1995377408062185E-2</v>
      </c>
    </row>
    <row r="76" spans="2:14" x14ac:dyDescent="0.25">
      <c r="B76" s="6" t="s">
        <v>12</v>
      </c>
      <c r="C76" s="8">
        <v>-0.36240395346079451</v>
      </c>
      <c r="D76" s="8">
        <v>8.7431785707774018E-2</v>
      </c>
      <c r="E76" s="8">
        <v>2.1293849807099516E-2</v>
      </c>
      <c r="F76" s="8">
        <v>-0.31627641249342786</v>
      </c>
      <c r="G76" s="8">
        <v>-7.0812605525805386E-2</v>
      </c>
      <c r="H76" s="8">
        <v>0.29747683434779398</v>
      </c>
      <c r="I76" s="8">
        <v>-0.50584156148431769</v>
      </c>
      <c r="J76" s="8">
        <v>0.20834025955788277</v>
      </c>
      <c r="K76" s="8">
        <v>0.10232313127704551</v>
      </c>
      <c r="L76" s="8">
        <v>0.54937060778705815</v>
      </c>
      <c r="M76" s="8">
        <v>-0.23373374364528951</v>
      </c>
      <c r="N76" s="8">
        <v>2.8932131947643411E-2</v>
      </c>
    </row>
    <row r="77" spans="2:14" x14ac:dyDescent="0.25">
      <c r="B77" s="6" t="s">
        <v>13</v>
      </c>
      <c r="C77" s="8">
        <v>-0.39934173784559224</v>
      </c>
      <c r="D77" s="8">
        <v>-4.9933542328737266E-4</v>
      </c>
      <c r="E77" s="8">
        <v>8.8355354383227239E-2</v>
      </c>
      <c r="F77" s="8">
        <v>-0.11906707215547911</v>
      </c>
      <c r="G77" s="8">
        <v>-0.11197029314137442</v>
      </c>
      <c r="H77" s="8">
        <v>0.13843605309999391</v>
      </c>
      <c r="I77" s="8">
        <v>-0.26169387091458163</v>
      </c>
      <c r="J77" s="8">
        <v>5.4857536426410829E-2</v>
      </c>
      <c r="K77" s="8">
        <v>0.29983686835380768</v>
      </c>
      <c r="L77" s="8">
        <v>-0.47043646057750022</v>
      </c>
      <c r="M77" s="8">
        <v>0.63476960513208913</v>
      </c>
      <c r="N77" s="8">
        <v>-3.4674333060317801E-2</v>
      </c>
    </row>
    <row r="78" spans="2:14" x14ac:dyDescent="0.25">
      <c r="B78" s="6" t="s">
        <v>14</v>
      </c>
      <c r="C78" s="8">
        <v>0.37487904523435794</v>
      </c>
      <c r="D78" s="8">
        <v>5.9653855959697757E-2</v>
      </c>
      <c r="E78" s="8">
        <v>-0.16965225568136857</v>
      </c>
      <c r="F78" s="8">
        <v>0.17890723606558828</v>
      </c>
      <c r="G78" s="8">
        <v>-0.17193320428062764</v>
      </c>
      <c r="H78" s="8">
        <v>0.20488651811451664</v>
      </c>
      <c r="I78" s="8">
        <v>0.12343115908693103</v>
      </c>
      <c r="J78" s="8">
        <v>0.62109035453576333</v>
      </c>
      <c r="K78" s="8">
        <v>0.55845410662884376</v>
      </c>
      <c r="L78" s="8">
        <v>-4.5457881883426914E-2</v>
      </c>
      <c r="M78" s="8">
        <v>-8.4358344253641873E-2</v>
      </c>
      <c r="N78" s="8">
        <v>-3.9188032453156663E-2</v>
      </c>
    </row>
    <row r="79" spans="2:14" x14ac:dyDescent="0.25">
      <c r="B79" s="6" t="s">
        <v>15</v>
      </c>
      <c r="C79" s="8">
        <v>9.4581921483776879E-2</v>
      </c>
      <c r="D79" s="8">
        <v>0.43919450752777262</v>
      </c>
      <c r="E79" s="8">
        <v>-0.12719256796373787</v>
      </c>
      <c r="F79" s="8">
        <v>-0.19829002986877686</v>
      </c>
      <c r="G79" s="8">
        <v>0.7130363432650938</v>
      </c>
      <c r="H79" s="8">
        <v>0.36135636857447756</v>
      </c>
      <c r="I79" s="8">
        <v>-2.6632364608548793E-2</v>
      </c>
      <c r="J79" s="8">
        <v>3.3087677960381895E-2</v>
      </c>
      <c r="K79" s="8">
        <v>-6.9313144064747714E-2</v>
      </c>
      <c r="L79" s="8">
        <v>-0.29158567393772511</v>
      </c>
      <c r="M79" s="8">
        <v>-0.10952077567484288</v>
      </c>
      <c r="N79" s="8">
        <v>6.3963037281879759E-3</v>
      </c>
    </row>
    <row r="80" spans="2:14" x14ac:dyDescent="0.25">
      <c r="B80" s="6" t="s">
        <v>16</v>
      </c>
      <c r="C80" s="8">
        <v>0.32165481217257175</v>
      </c>
      <c r="D80" s="8">
        <v>-0.13591514895346798</v>
      </c>
      <c r="E80" s="8">
        <v>-0.17701080087368865</v>
      </c>
      <c r="F80" s="8">
        <v>0.10405808910857679</v>
      </c>
      <c r="G80" s="8">
        <v>-0.34061985438289832</v>
      </c>
      <c r="H80" s="8">
        <v>0.69276697539154752</v>
      </c>
      <c r="I80" s="8">
        <v>-0.16488203508078628</v>
      </c>
      <c r="J80" s="8">
        <v>-0.43520546402929589</v>
      </c>
      <c r="K80" s="8">
        <v>-0.13218339553488723</v>
      </c>
      <c r="L80" s="8">
        <v>-7.5520764608117102E-2</v>
      </c>
      <c r="M80" s="8">
        <v>1.0878570723799238E-2</v>
      </c>
      <c r="N80" s="8">
        <v>-8.5039112692180813E-3</v>
      </c>
    </row>
    <row r="81" spans="2:14" x14ac:dyDescent="0.25">
      <c r="B81" s="6" t="s">
        <v>17</v>
      </c>
      <c r="C81" s="8">
        <v>-0.23904922615119481</v>
      </c>
      <c r="D81" s="8">
        <v>-0.19082976992033965</v>
      </c>
      <c r="E81" s="8">
        <v>-0.18650831425844258</v>
      </c>
      <c r="F81" s="8">
        <v>0.80208786138545274</v>
      </c>
      <c r="G81" s="8">
        <v>0.31469080657640724</v>
      </c>
      <c r="H81" s="8">
        <v>4.5080803073100931E-2</v>
      </c>
      <c r="I81" s="8">
        <v>-0.31307968552369064</v>
      </c>
      <c r="J81" s="8">
        <v>0.11848170906469707</v>
      </c>
      <c r="K81" s="8">
        <v>-0.10752284524439602</v>
      </c>
      <c r="L81" s="8">
        <v>5.4991102142538342E-2</v>
      </c>
      <c r="M81" s="8">
        <v>2.3365607693006094E-2</v>
      </c>
      <c r="N81" s="8">
        <v>-7.658662556548383E-3</v>
      </c>
    </row>
    <row r="82" spans="2:14" x14ac:dyDescent="0.25">
      <c r="B82" s="6" t="s">
        <v>18</v>
      </c>
      <c r="C82" s="8">
        <v>0.39974593922016866</v>
      </c>
      <c r="D82" s="8">
        <v>2.2003549943358361E-2</v>
      </c>
      <c r="E82" s="8">
        <v>-9.0598631380106973E-2</v>
      </c>
      <c r="F82" s="8">
        <v>-0.1263617583316525</v>
      </c>
      <c r="G82" s="8">
        <v>3.5948790611393125E-2</v>
      </c>
      <c r="H82" s="8">
        <v>-4.9911622216719638E-2</v>
      </c>
      <c r="I82" s="8">
        <v>-0.16684821430392488</v>
      </c>
      <c r="J82" s="8">
        <v>0.36444565087786379</v>
      </c>
      <c r="K82" s="8">
        <v>-0.4821851595480432</v>
      </c>
      <c r="L82" s="8">
        <v>0.26671934864891134</v>
      </c>
      <c r="M82" s="8">
        <v>0.58617886747407288</v>
      </c>
      <c r="N82" s="8">
        <v>6.2078768883388022E-2</v>
      </c>
    </row>
    <row r="83" spans="2:14" x14ac:dyDescent="0.25">
      <c r="B83" s="6" t="s">
        <v>94</v>
      </c>
      <c r="C83" s="8">
        <v>0.26117064534800416</v>
      </c>
      <c r="D83" s="8">
        <v>-0.42694185789729067</v>
      </c>
      <c r="E83" s="8">
        <v>0.16671253751408435</v>
      </c>
      <c r="F83" s="8">
        <v>-0.1180757115099134</v>
      </c>
      <c r="G83" s="8">
        <v>0.2502945201897388</v>
      </c>
      <c r="H83" s="8">
        <v>-8.3435146919346337E-2</v>
      </c>
      <c r="I83" s="8">
        <v>-0.25191900429872471</v>
      </c>
      <c r="J83" s="8">
        <v>-8.5121857707727205E-2</v>
      </c>
      <c r="K83" s="8">
        <v>0.25529229067348258</v>
      </c>
      <c r="L83" s="8">
        <v>-5.857683003349895E-2</v>
      </c>
      <c r="M83" s="8">
        <v>-4.1022092792337518E-2</v>
      </c>
      <c r="N83" s="8">
        <v>0.70510261906666394</v>
      </c>
    </row>
    <row r="84" spans="2:14" ht="15.75" thickBot="1" x14ac:dyDescent="0.3">
      <c r="B84" s="9" t="s">
        <v>95</v>
      </c>
      <c r="C84" s="11">
        <v>6.0194390886833531E-2</v>
      </c>
      <c r="D84" s="11">
        <v>-8.9329091026883481E-2</v>
      </c>
      <c r="E84" s="11">
        <v>0.87982199140681416</v>
      </c>
      <c r="F84" s="11">
        <v>0.15823161547663345</v>
      </c>
      <c r="G84" s="11">
        <v>0.10887404168693303</v>
      </c>
      <c r="H84" s="11">
        <v>0.31912623770314608</v>
      </c>
      <c r="I84" s="11">
        <v>0.14413057475678304</v>
      </c>
      <c r="J84" s="11">
        <v>0.13866105797647918</v>
      </c>
      <c r="K84" s="11">
        <v>-8.5722376472506592E-2</v>
      </c>
      <c r="L84" s="11">
        <v>6.617376394720656E-2</v>
      </c>
      <c r="M84" s="11">
        <v>2.3252043607940084E-2</v>
      </c>
      <c r="N84" s="11">
        <v>-0.15267414183484754</v>
      </c>
    </row>
    <row r="87" spans="2:14" x14ac:dyDescent="0.25">
      <c r="B87" t="s">
        <v>117</v>
      </c>
    </row>
    <row r="88" spans="2:14" ht="15.75" thickBot="1" x14ac:dyDescent="0.3"/>
    <row r="89" spans="2:14" x14ac:dyDescent="0.25">
      <c r="B89" s="1"/>
      <c r="C89" s="2" t="s">
        <v>100</v>
      </c>
      <c r="D89" s="2" t="s">
        <v>101</v>
      </c>
      <c r="E89" s="2" t="s">
        <v>102</v>
      </c>
      <c r="F89" s="2" t="s">
        <v>103</v>
      </c>
      <c r="G89" s="2" t="s">
        <v>104</v>
      </c>
      <c r="H89" s="2" t="s">
        <v>105</v>
      </c>
      <c r="I89" s="2" t="s">
        <v>106</v>
      </c>
      <c r="J89" s="2" t="s">
        <v>107</v>
      </c>
      <c r="K89" s="2" t="s">
        <v>108</v>
      </c>
      <c r="L89" s="2" t="s">
        <v>109</v>
      </c>
      <c r="M89" s="2" t="s">
        <v>110</v>
      </c>
      <c r="N89" s="2" t="s">
        <v>111</v>
      </c>
    </row>
    <row r="90" spans="2:14" x14ac:dyDescent="0.25">
      <c r="B90" s="12" t="s">
        <v>93</v>
      </c>
      <c r="C90" s="5">
        <v>0.59817019297071727</v>
      </c>
      <c r="D90" s="5">
        <v>-0.71625330605582616</v>
      </c>
      <c r="E90" s="5">
        <v>-4.9981255201322593E-2</v>
      </c>
      <c r="F90" s="5">
        <v>-0.16725625555253482</v>
      </c>
      <c r="G90" s="5">
        <v>0.22756543694164771</v>
      </c>
      <c r="H90" s="5">
        <v>-9.3906552769983373E-2</v>
      </c>
      <c r="I90" s="5">
        <v>-0.1554771952597572</v>
      </c>
      <c r="J90" s="5">
        <v>-5.6730514139972953E-2</v>
      </c>
      <c r="K90" s="5">
        <v>7.2435842064638226E-2</v>
      </c>
      <c r="L90" s="5">
        <v>1.4040467059725862E-2</v>
      </c>
      <c r="M90" s="5">
        <v>1.9188718330630063E-3</v>
      </c>
      <c r="N90" s="5">
        <v>-7.2505825204115845E-2</v>
      </c>
    </row>
    <row r="91" spans="2:14" x14ac:dyDescent="0.25">
      <c r="B91" s="14" t="s">
        <v>8</v>
      </c>
      <c r="C91" s="8">
        <v>-0.61479103495902543</v>
      </c>
      <c r="D91" s="8">
        <v>-0.56709306772269419</v>
      </c>
      <c r="E91" s="8">
        <v>-0.25240129652886867</v>
      </c>
      <c r="F91" s="8">
        <v>-8.4759401423879693E-2</v>
      </c>
      <c r="G91" s="8">
        <v>0.19668476368855992</v>
      </c>
      <c r="H91" s="8">
        <v>0.19867925887597945</v>
      </c>
      <c r="I91" s="8">
        <v>0.368002109278806</v>
      </c>
      <c r="J91" s="8">
        <v>-2.1557371213098017E-2</v>
      </c>
      <c r="K91" s="8">
        <v>4.4005926876938842E-2</v>
      </c>
      <c r="L91" s="8">
        <v>0.10005911222701008</v>
      </c>
      <c r="M91" s="8">
        <v>5.9008911481004386E-2</v>
      </c>
      <c r="N91" s="8">
        <v>8.2370637702433649E-3</v>
      </c>
    </row>
    <row r="92" spans="2:14" x14ac:dyDescent="0.25">
      <c r="B92" s="14" t="s">
        <v>11</v>
      </c>
      <c r="C92" s="8">
        <v>0.45209095025631407</v>
      </c>
      <c r="D92" s="8">
        <v>0.8143525823517509</v>
      </c>
      <c r="E92" s="8">
        <v>0.11727698333302301</v>
      </c>
      <c r="F92" s="8">
        <v>0.19073476879958898</v>
      </c>
      <c r="G92" s="8">
        <v>7.0163095828504773E-2</v>
      </c>
      <c r="H92" s="8">
        <v>-7.7027312566117334E-2</v>
      </c>
      <c r="I92" s="8">
        <v>-3.6455253004230519E-2</v>
      </c>
      <c r="J92" s="8">
        <v>-0.18664815808152674</v>
      </c>
      <c r="K92" s="8">
        <v>0.13417986611575081</v>
      </c>
      <c r="L92" s="8">
        <v>0.11455188919727492</v>
      </c>
      <c r="M92" s="8">
        <v>6.4463771500397171E-2</v>
      </c>
      <c r="N92" s="8">
        <v>2.3376387369374997E-3</v>
      </c>
    </row>
    <row r="93" spans="2:14" x14ac:dyDescent="0.25">
      <c r="B93" s="14" t="s">
        <v>12</v>
      </c>
      <c r="C93" s="8">
        <v>-0.85866150771082816</v>
      </c>
      <c r="D93" s="8">
        <v>0.14424633840800624</v>
      </c>
      <c r="E93" s="8">
        <v>2.2665433871766876E-2</v>
      </c>
      <c r="F93" s="8">
        <v>-0.26063197418362966</v>
      </c>
      <c r="G93" s="8">
        <v>-5.5801434917110086E-2</v>
      </c>
      <c r="H93" s="8">
        <v>0.1947378767833268</v>
      </c>
      <c r="I93" s="8">
        <v>-0.31221928997848142</v>
      </c>
      <c r="J93" s="8">
        <v>9.0532089749869746E-2</v>
      </c>
      <c r="K93" s="8">
        <v>3.2550751861252038E-2</v>
      </c>
      <c r="L93" s="8">
        <v>0.15266733159693877</v>
      </c>
      <c r="M93" s="8">
        <v>-4.8587608255765587E-2</v>
      </c>
      <c r="N93" s="8">
        <v>3.0748675564079243E-3</v>
      </c>
    </row>
    <row r="94" spans="2:14" x14ac:dyDescent="0.25">
      <c r="B94" s="14" t="s">
        <v>13</v>
      </c>
      <c r="C94" s="8">
        <v>-0.94618001662460882</v>
      </c>
      <c r="D94" s="8">
        <v>-8.2381145327803894E-4</v>
      </c>
      <c r="E94" s="8">
        <v>9.404651860190541E-2</v>
      </c>
      <c r="F94" s="8">
        <v>-9.8118875927214619E-2</v>
      </c>
      <c r="G94" s="8">
        <v>-8.8234333124505945E-2</v>
      </c>
      <c r="H94" s="8">
        <v>9.0624680439613595E-2</v>
      </c>
      <c r="I94" s="8">
        <v>-0.16152463694149047</v>
      </c>
      <c r="J94" s="8">
        <v>2.3837771066195577E-2</v>
      </c>
      <c r="K94" s="8">
        <v>9.5383276282018564E-2</v>
      </c>
      <c r="L94" s="8">
        <v>-0.13073192869123013</v>
      </c>
      <c r="M94" s="8">
        <v>0.13195329192018665</v>
      </c>
      <c r="N94" s="8">
        <v>-3.6851408655330102E-3</v>
      </c>
    </row>
    <row r="95" spans="2:14" x14ac:dyDescent="0.25">
      <c r="B95" s="14" t="s">
        <v>14</v>
      </c>
      <c r="C95" s="8">
        <v>0.88821935609748415</v>
      </c>
      <c r="D95" s="8">
        <v>9.8417871995263612E-2</v>
      </c>
      <c r="E95" s="8">
        <v>-0.18057993351019672</v>
      </c>
      <c r="F95" s="8">
        <v>0.14743099481843236</v>
      </c>
      <c r="G95" s="8">
        <v>-0.13548604005623499</v>
      </c>
      <c r="H95" s="8">
        <v>0.13412528611388147</v>
      </c>
      <c r="I95" s="8">
        <v>7.6185097836286339E-2</v>
      </c>
      <c r="J95" s="8">
        <v>0.26988834437920178</v>
      </c>
      <c r="K95" s="8">
        <v>0.17765387770976701</v>
      </c>
      <c r="L95" s="8">
        <v>-1.263251697273474E-2</v>
      </c>
      <c r="M95" s="8">
        <v>-1.7536065267157966E-2</v>
      </c>
      <c r="N95" s="8">
        <v>-4.1648506860030099E-3</v>
      </c>
    </row>
    <row r="96" spans="2:14" x14ac:dyDescent="0.25">
      <c r="B96" s="14" t="s">
        <v>15</v>
      </c>
      <c r="C96" s="8">
        <v>0.22409759752312658</v>
      </c>
      <c r="D96" s="8">
        <v>0.72459002234648118</v>
      </c>
      <c r="E96" s="8">
        <v>-0.13538532319323227</v>
      </c>
      <c r="F96" s="8">
        <v>-0.16340365548665162</v>
      </c>
      <c r="G96" s="8">
        <v>0.56188373251908763</v>
      </c>
      <c r="H96" s="8">
        <v>0.23655546870602526</v>
      </c>
      <c r="I96" s="8">
        <v>-1.6438226119913104E-2</v>
      </c>
      <c r="J96" s="8">
        <v>1.4377905821375096E-2</v>
      </c>
      <c r="K96" s="8">
        <v>-2.2049705917091662E-2</v>
      </c>
      <c r="L96" s="8">
        <v>-8.1030193718012414E-2</v>
      </c>
      <c r="M96" s="8">
        <v>-2.276672790742805E-2</v>
      </c>
      <c r="N96" s="8">
        <v>6.7979044372975226E-4</v>
      </c>
    </row>
    <row r="97" spans="2:14" x14ac:dyDescent="0.25">
      <c r="B97" s="14" t="s">
        <v>16</v>
      </c>
      <c r="C97" s="8">
        <v>0.76211256346689571</v>
      </c>
      <c r="D97" s="8">
        <v>-0.22423495542277722</v>
      </c>
      <c r="E97" s="8">
        <v>-0.18841245890883698</v>
      </c>
      <c r="F97" s="8">
        <v>8.5750514811811909E-2</v>
      </c>
      <c r="G97" s="8">
        <v>-0.2684137449072721</v>
      </c>
      <c r="H97" s="8">
        <v>0.45350748131072954</v>
      </c>
      <c r="I97" s="8">
        <v>-0.10176971574275465</v>
      </c>
      <c r="J97" s="8">
        <v>-0.18911400135885637</v>
      </c>
      <c r="K97" s="8">
        <v>-4.2049816640033537E-2</v>
      </c>
      <c r="L97" s="8">
        <v>-2.0986841031274735E-2</v>
      </c>
      <c r="M97" s="8">
        <v>2.2613924907339752E-3</v>
      </c>
      <c r="N97" s="8">
        <v>-9.0378410106830231E-4</v>
      </c>
    </row>
    <row r="98" spans="2:14" x14ac:dyDescent="0.25">
      <c r="B98" s="14" t="s">
        <v>17</v>
      </c>
      <c r="C98" s="8">
        <v>-0.56639108647664715</v>
      </c>
      <c r="D98" s="8">
        <v>-0.3148339628136379</v>
      </c>
      <c r="E98" s="8">
        <v>-0.19852172818228656</v>
      </c>
      <c r="F98" s="8">
        <v>0.66097165176982664</v>
      </c>
      <c r="G98" s="8">
        <v>0.24798125180956679</v>
      </c>
      <c r="H98" s="8">
        <v>2.951133957503085E-2</v>
      </c>
      <c r="I98" s="8">
        <v>-0.19324137153550877</v>
      </c>
      <c r="J98" s="8">
        <v>5.1484992586288962E-2</v>
      </c>
      <c r="K98" s="8">
        <v>-3.4204870504693924E-2</v>
      </c>
      <c r="L98" s="8">
        <v>1.5281750983172648E-2</v>
      </c>
      <c r="M98" s="8">
        <v>4.8571463218788106E-3</v>
      </c>
      <c r="N98" s="8">
        <v>-8.1395221974041017E-4</v>
      </c>
    </row>
    <row r="99" spans="2:14" x14ac:dyDescent="0.25">
      <c r="B99" s="14" t="s">
        <v>18</v>
      </c>
      <c r="C99" s="8">
        <v>0.94713771081750653</v>
      </c>
      <c r="D99" s="8">
        <v>3.6301803578797608E-2</v>
      </c>
      <c r="E99" s="8">
        <v>-9.6434290042459167E-2</v>
      </c>
      <c r="F99" s="8">
        <v>-0.10413016347204729</v>
      </c>
      <c r="G99" s="8">
        <v>2.8328206323653085E-2</v>
      </c>
      <c r="H99" s="8">
        <v>-3.2673748726032806E-2</v>
      </c>
      <c r="I99" s="8">
        <v>-0.10298329550321846</v>
      </c>
      <c r="J99" s="8">
        <v>0.15836606157754063</v>
      </c>
      <c r="K99" s="8">
        <v>-0.15339141095213529</v>
      </c>
      <c r="L99" s="8">
        <v>7.4119966860851996E-2</v>
      </c>
      <c r="M99" s="8">
        <v>0.12185244944290512</v>
      </c>
      <c r="N99" s="8">
        <v>6.5976469596746587E-3</v>
      </c>
    </row>
    <row r="100" spans="2:14" x14ac:dyDescent="0.25">
      <c r="B100" s="14" t="s">
        <v>94</v>
      </c>
      <c r="C100" s="8">
        <v>0.61880445277368579</v>
      </c>
      <c r="D100" s="8">
        <v>-0.70437540782516206</v>
      </c>
      <c r="E100" s="8">
        <v>0.17745086157976553</v>
      </c>
      <c r="F100" s="8">
        <v>-9.7301931406613931E-2</v>
      </c>
      <c r="G100" s="8">
        <v>0.19723597620464983</v>
      </c>
      <c r="H100" s="8">
        <v>-5.4619323201423355E-2</v>
      </c>
      <c r="I100" s="8">
        <v>-0.15549132108369135</v>
      </c>
      <c r="J100" s="8">
        <v>-3.6988816650343988E-2</v>
      </c>
      <c r="K100" s="8">
        <v>8.1212878281680959E-2</v>
      </c>
      <c r="L100" s="8">
        <v>-1.6278206747616934E-2</v>
      </c>
      <c r="M100" s="8">
        <v>-8.5275037456746319E-3</v>
      </c>
      <c r="N100" s="8">
        <v>7.4937345482517639E-2</v>
      </c>
    </row>
    <row r="101" spans="2:14" ht="15.75" thickBot="1" x14ac:dyDescent="0.3">
      <c r="B101" s="16" t="s">
        <v>95</v>
      </c>
      <c r="C101" s="11">
        <v>0.14262153031455535</v>
      </c>
      <c r="D101" s="11">
        <v>-0.14737654263417063</v>
      </c>
      <c r="E101" s="11">
        <v>0.9364932760307505</v>
      </c>
      <c r="F101" s="11">
        <v>0.13039296226618513</v>
      </c>
      <c r="G101" s="11">
        <v>8.5794438804291204E-2</v>
      </c>
      <c r="H101" s="11">
        <v>0.20891027058431105</v>
      </c>
      <c r="I101" s="11">
        <v>8.8961345095302846E-2</v>
      </c>
      <c r="J101" s="11">
        <v>6.0253718470821303E-2</v>
      </c>
      <c r="K101" s="11">
        <v>-2.726976560127373E-2</v>
      </c>
      <c r="L101" s="11">
        <v>1.8389356511518358E-2</v>
      </c>
      <c r="M101" s="11">
        <v>4.8335390874630329E-3</v>
      </c>
      <c r="N101" s="11">
        <v>-1.6225999738973002E-2</v>
      </c>
    </row>
    <row r="104" spans="2:14" x14ac:dyDescent="0.25">
      <c r="B104" t="s">
        <v>118</v>
      </c>
    </row>
    <row r="105" spans="2:14" ht="15.75" thickBot="1" x14ac:dyDescent="0.3"/>
    <row r="106" spans="2:14" x14ac:dyDescent="0.25">
      <c r="B106" s="1"/>
      <c r="C106" s="2" t="s">
        <v>100</v>
      </c>
      <c r="D106" s="2" t="s">
        <v>101</v>
      </c>
      <c r="E106" s="2" t="s">
        <v>102</v>
      </c>
      <c r="F106" s="2" t="s">
        <v>103</v>
      </c>
      <c r="G106" s="2" t="s">
        <v>104</v>
      </c>
      <c r="H106" s="2" t="s">
        <v>105</v>
      </c>
      <c r="I106" s="2" t="s">
        <v>106</v>
      </c>
      <c r="J106" s="2" t="s">
        <v>107</v>
      </c>
      <c r="K106" s="2" t="s">
        <v>108</v>
      </c>
      <c r="L106" s="2" t="s">
        <v>109</v>
      </c>
      <c r="M106" s="2" t="s">
        <v>110</v>
      </c>
      <c r="N106" s="2" t="s">
        <v>111</v>
      </c>
    </row>
    <row r="107" spans="2:14" x14ac:dyDescent="0.25">
      <c r="B107" s="3" t="s">
        <v>93</v>
      </c>
      <c r="C107" s="5">
        <v>0.59817019297071727</v>
      </c>
      <c r="D107" s="5">
        <v>-0.71625330605582616</v>
      </c>
      <c r="E107" s="5">
        <v>-4.9981255201322593E-2</v>
      </c>
      <c r="F107" s="5">
        <v>-0.16725625555253482</v>
      </c>
      <c r="G107" s="5">
        <v>0.22756543694164771</v>
      </c>
      <c r="H107" s="5">
        <v>-9.3906552769983373E-2</v>
      </c>
      <c r="I107" s="5">
        <v>-0.1554771952597572</v>
      </c>
      <c r="J107" s="5">
        <v>-5.6730514139972953E-2</v>
      </c>
      <c r="K107" s="5">
        <v>7.2435842064638226E-2</v>
      </c>
      <c r="L107" s="5">
        <v>1.4040467059725862E-2</v>
      </c>
      <c r="M107" s="5">
        <v>1.9188718330630063E-3</v>
      </c>
      <c r="N107" s="5">
        <v>-7.2505825204115845E-2</v>
      </c>
    </row>
    <row r="108" spans="2:14" x14ac:dyDescent="0.25">
      <c r="B108" s="6" t="s">
        <v>8</v>
      </c>
      <c r="C108" s="8">
        <v>-0.61479103495902543</v>
      </c>
      <c r="D108" s="8">
        <v>-0.56709306772269419</v>
      </c>
      <c r="E108" s="8">
        <v>-0.25240129652886867</v>
      </c>
      <c r="F108" s="8">
        <v>-8.4759401423879693E-2</v>
      </c>
      <c r="G108" s="8">
        <v>0.19668476368855992</v>
      </c>
      <c r="H108" s="8">
        <v>0.19867925887597945</v>
      </c>
      <c r="I108" s="8">
        <v>0.368002109278806</v>
      </c>
      <c r="J108" s="8">
        <v>-2.1557371213098017E-2</v>
      </c>
      <c r="K108" s="8">
        <v>4.4005926876938842E-2</v>
      </c>
      <c r="L108" s="8">
        <v>0.10005911222701008</v>
      </c>
      <c r="M108" s="8">
        <v>5.9008911481004386E-2</v>
      </c>
      <c r="N108" s="8">
        <v>8.2370637702433649E-3</v>
      </c>
    </row>
    <row r="109" spans="2:14" x14ac:dyDescent="0.25">
      <c r="B109" s="6" t="s">
        <v>11</v>
      </c>
      <c r="C109" s="8">
        <v>0.45209095025631407</v>
      </c>
      <c r="D109" s="8">
        <v>0.8143525823517509</v>
      </c>
      <c r="E109" s="8">
        <v>0.11727698333302301</v>
      </c>
      <c r="F109" s="8">
        <v>0.19073476879958898</v>
      </c>
      <c r="G109" s="8">
        <v>7.0163095828504773E-2</v>
      </c>
      <c r="H109" s="8">
        <v>-7.7027312566117334E-2</v>
      </c>
      <c r="I109" s="8">
        <v>-3.6455253004230519E-2</v>
      </c>
      <c r="J109" s="8">
        <v>-0.18664815808152674</v>
      </c>
      <c r="K109" s="8">
        <v>0.13417986611575081</v>
      </c>
      <c r="L109" s="8">
        <v>0.11455188919727492</v>
      </c>
      <c r="M109" s="8">
        <v>6.4463771500397171E-2</v>
      </c>
      <c r="N109" s="8">
        <v>2.3376387369374997E-3</v>
      </c>
    </row>
    <row r="110" spans="2:14" x14ac:dyDescent="0.25">
      <c r="B110" s="6" t="s">
        <v>12</v>
      </c>
      <c r="C110" s="8">
        <v>-0.85866150771082816</v>
      </c>
      <c r="D110" s="8">
        <v>0.14424633840800624</v>
      </c>
      <c r="E110" s="8">
        <v>2.2665433871766876E-2</v>
      </c>
      <c r="F110" s="8">
        <v>-0.26063197418362966</v>
      </c>
      <c r="G110" s="8">
        <v>-5.5801434917110086E-2</v>
      </c>
      <c r="H110" s="8">
        <v>0.1947378767833268</v>
      </c>
      <c r="I110" s="8">
        <v>-0.31221928997848142</v>
      </c>
      <c r="J110" s="8">
        <v>9.0532089749869746E-2</v>
      </c>
      <c r="K110" s="8">
        <v>3.2550751861252038E-2</v>
      </c>
      <c r="L110" s="8">
        <v>0.15266733159693877</v>
      </c>
      <c r="M110" s="8">
        <v>-4.8587608255765587E-2</v>
      </c>
      <c r="N110" s="8">
        <v>3.0748675564079243E-3</v>
      </c>
    </row>
    <row r="111" spans="2:14" x14ac:dyDescent="0.25">
      <c r="B111" s="6" t="s">
        <v>13</v>
      </c>
      <c r="C111" s="8">
        <v>-0.94618001662460882</v>
      </c>
      <c r="D111" s="8">
        <v>-8.2381145327803894E-4</v>
      </c>
      <c r="E111" s="8">
        <v>9.404651860190541E-2</v>
      </c>
      <c r="F111" s="8">
        <v>-9.8118875927214619E-2</v>
      </c>
      <c r="G111" s="8">
        <v>-8.8234333124505945E-2</v>
      </c>
      <c r="H111" s="8">
        <v>9.0624680439613595E-2</v>
      </c>
      <c r="I111" s="8">
        <v>-0.16152463694149047</v>
      </c>
      <c r="J111" s="8">
        <v>2.3837771066195577E-2</v>
      </c>
      <c r="K111" s="8">
        <v>9.5383276282018564E-2</v>
      </c>
      <c r="L111" s="8">
        <v>-0.13073192869123013</v>
      </c>
      <c r="M111" s="8">
        <v>0.13195329192018665</v>
      </c>
      <c r="N111" s="8">
        <v>-3.6851408655330102E-3</v>
      </c>
    </row>
    <row r="112" spans="2:14" x14ac:dyDescent="0.25">
      <c r="B112" s="6" t="s">
        <v>14</v>
      </c>
      <c r="C112" s="8">
        <v>0.88821935609748415</v>
      </c>
      <c r="D112" s="8">
        <v>9.8417871995263612E-2</v>
      </c>
      <c r="E112" s="8">
        <v>-0.18057993351019672</v>
      </c>
      <c r="F112" s="8">
        <v>0.14743099481843236</v>
      </c>
      <c r="G112" s="8">
        <v>-0.13548604005623499</v>
      </c>
      <c r="H112" s="8">
        <v>0.13412528611388147</v>
      </c>
      <c r="I112" s="8">
        <v>7.6185097836286339E-2</v>
      </c>
      <c r="J112" s="8">
        <v>0.26988834437920178</v>
      </c>
      <c r="K112" s="8">
        <v>0.17765387770976701</v>
      </c>
      <c r="L112" s="8">
        <v>-1.263251697273474E-2</v>
      </c>
      <c r="M112" s="8">
        <v>-1.7536065267157966E-2</v>
      </c>
      <c r="N112" s="8">
        <v>-4.1648506860030099E-3</v>
      </c>
    </row>
    <row r="113" spans="2:14" x14ac:dyDescent="0.25">
      <c r="B113" s="6" t="s">
        <v>15</v>
      </c>
      <c r="C113" s="8">
        <v>0.22409759752312658</v>
      </c>
      <c r="D113" s="8">
        <v>0.72459002234648118</v>
      </c>
      <c r="E113" s="8">
        <v>-0.13538532319323227</v>
      </c>
      <c r="F113" s="8">
        <v>-0.16340365548665162</v>
      </c>
      <c r="G113" s="8">
        <v>0.56188373251908763</v>
      </c>
      <c r="H113" s="8">
        <v>0.23655546870602526</v>
      </c>
      <c r="I113" s="8">
        <v>-1.6438226119913104E-2</v>
      </c>
      <c r="J113" s="8">
        <v>1.4377905821375096E-2</v>
      </c>
      <c r="K113" s="8">
        <v>-2.2049705917091662E-2</v>
      </c>
      <c r="L113" s="8">
        <v>-8.1030193718012414E-2</v>
      </c>
      <c r="M113" s="8">
        <v>-2.276672790742805E-2</v>
      </c>
      <c r="N113" s="8">
        <v>6.7979044372975226E-4</v>
      </c>
    </row>
    <row r="114" spans="2:14" x14ac:dyDescent="0.25">
      <c r="B114" s="6" t="s">
        <v>16</v>
      </c>
      <c r="C114" s="8">
        <v>0.76211256346689571</v>
      </c>
      <c r="D114" s="8">
        <v>-0.22423495542277722</v>
      </c>
      <c r="E114" s="8">
        <v>-0.18841245890883698</v>
      </c>
      <c r="F114" s="8">
        <v>8.5750514811811909E-2</v>
      </c>
      <c r="G114" s="8">
        <v>-0.2684137449072721</v>
      </c>
      <c r="H114" s="8">
        <v>0.45350748131072954</v>
      </c>
      <c r="I114" s="8">
        <v>-0.10176971574275465</v>
      </c>
      <c r="J114" s="8">
        <v>-0.18911400135885637</v>
      </c>
      <c r="K114" s="8">
        <v>-4.2049816640033537E-2</v>
      </c>
      <c r="L114" s="8">
        <v>-2.0986841031274735E-2</v>
      </c>
      <c r="M114" s="8">
        <v>2.2613924907339752E-3</v>
      </c>
      <c r="N114" s="8">
        <v>-9.0378410106830231E-4</v>
      </c>
    </row>
    <row r="115" spans="2:14" x14ac:dyDescent="0.25">
      <c r="B115" s="6" t="s">
        <v>17</v>
      </c>
      <c r="C115" s="8">
        <v>-0.56639108647664715</v>
      </c>
      <c r="D115" s="8">
        <v>-0.3148339628136379</v>
      </c>
      <c r="E115" s="8">
        <v>-0.19852172818228656</v>
      </c>
      <c r="F115" s="8">
        <v>0.66097165176982664</v>
      </c>
      <c r="G115" s="8">
        <v>0.24798125180956679</v>
      </c>
      <c r="H115" s="8">
        <v>2.951133957503085E-2</v>
      </c>
      <c r="I115" s="8">
        <v>-0.19324137153550877</v>
      </c>
      <c r="J115" s="8">
        <v>5.1484992586288962E-2</v>
      </c>
      <c r="K115" s="8">
        <v>-3.4204870504693924E-2</v>
      </c>
      <c r="L115" s="8">
        <v>1.5281750983172648E-2</v>
      </c>
      <c r="M115" s="8">
        <v>4.8571463218788106E-3</v>
      </c>
      <c r="N115" s="8">
        <v>-8.1395221974041017E-4</v>
      </c>
    </row>
    <row r="116" spans="2:14" x14ac:dyDescent="0.25">
      <c r="B116" s="6" t="s">
        <v>18</v>
      </c>
      <c r="C116" s="8">
        <v>0.94713771081750653</v>
      </c>
      <c r="D116" s="8">
        <v>3.6301803578797608E-2</v>
      </c>
      <c r="E116" s="8">
        <v>-9.6434290042459167E-2</v>
      </c>
      <c r="F116" s="8">
        <v>-0.10413016347204729</v>
      </c>
      <c r="G116" s="8">
        <v>2.8328206323653085E-2</v>
      </c>
      <c r="H116" s="8">
        <v>-3.2673748726032806E-2</v>
      </c>
      <c r="I116" s="8">
        <v>-0.10298329550321846</v>
      </c>
      <c r="J116" s="8">
        <v>0.15836606157754063</v>
      </c>
      <c r="K116" s="8">
        <v>-0.15339141095213529</v>
      </c>
      <c r="L116" s="8">
        <v>7.4119966860851996E-2</v>
      </c>
      <c r="M116" s="8">
        <v>0.12185244944290512</v>
      </c>
      <c r="N116" s="8">
        <v>6.5976469596746587E-3</v>
      </c>
    </row>
    <row r="117" spans="2:14" x14ac:dyDescent="0.25">
      <c r="B117" s="6" t="s">
        <v>94</v>
      </c>
      <c r="C117" s="8">
        <v>0.61880445277368579</v>
      </c>
      <c r="D117" s="8">
        <v>-0.70437540782516206</v>
      </c>
      <c r="E117" s="8">
        <v>0.17745086157976553</v>
      </c>
      <c r="F117" s="8">
        <v>-9.7301931406613931E-2</v>
      </c>
      <c r="G117" s="8">
        <v>0.19723597620464983</v>
      </c>
      <c r="H117" s="8">
        <v>-5.4619323201423355E-2</v>
      </c>
      <c r="I117" s="8">
        <v>-0.15549132108369135</v>
      </c>
      <c r="J117" s="8">
        <v>-3.6988816650343988E-2</v>
      </c>
      <c r="K117" s="8">
        <v>8.1212878281680959E-2</v>
      </c>
      <c r="L117" s="8">
        <v>-1.6278206747616934E-2</v>
      </c>
      <c r="M117" s="8">
        <v>-8.5275037456746319E-3</v>
      </c>
      <c r="N117" s="8">
        <v>7.4937345482517639E-2</v>
      </c>
    </row>
    <row r="118" spans="2:14" ht="15.75" thickBot="1" x14ac:dyDescent="0.3">
      <c r="B118" s="9" t="s">
        <v>95</v>
      </c>
      <c r="C118" s="11">
        <v>0.14262153031455535</v>
      </c>
      <c r="D118" s="11">
        <v>-0.14737654263417063</v>
      </c>
      <c r="E118" s="11">
        <v>0.9364932760307505</v>
      </c>
      <c r="F118" s="11">
        <v>0.13039296226618513</v>
      </c>
      <c r="G118" s="11">
        <v>8.5794438804291204E-2</v>
      </c>
      <c r="H118" s="11">
        <v>0.20891027058431105</v>
      </c>
      <c r="I118" s="11">
        <v>8.8961345095302846E-2</v>
      </c>
      <c r="J118" s="11">
        <v>6.0253718470821303E-2</v>
      </c>
      <c r="K118" s="11">
        <v>-2.726976560127373E-2</v>
      </c>
      <c r="L118" s="11">
        <v>1.8389356511518358E-2</v>
      </c>
      <c r="M118" s="11">
        <v>4.8335390874630329E-3</v>
      </c>
      <c r="N118" s="11">
        <v>-1.6225999738973002E-2</v>
      </c>
    </row>
    <row r="137" spans="2:14" x14ac:dyDescent="0.25">
      <c r="G137" t="s">
        <v>115</v>
      </c>
    </row>
    <row r="140" spans="2:14" x14ac:dyDescent="0.25">
      <c r="B140" t="s">
        <v>119</v>
      </c>
    </row>
    <row r="141" spans="2:14" ht="15.75" thickBot="1" x14ac:dyDescent="0.3"/>
    <row r="142" spans="2:14" x14ac:dyDescent="0.25">
      <c r="B142" s="1"/>
      <c r="C142" s="2" t="s">
        <v>100</v>
      </c>
      <c r="D142" s="2" t="s">
        <v>101</v>
      </c>
      <c r="E142" s="2" t="s">
        <v>102</v>
      </c>
      <c r="F142" s="2" t="s">
        <v>103</v>
      </c>
      <c r="G142" s="2" t="s">
        <v>104</v>
      </c>
      <c r="H142" s="2" t="s">
        <v>105</v>
      </c>
      <c r="I142" s="2" t="s">
        <v>106</v>
      </c>
      <c r="J142" s="2" t="s">
        <v>107</v>
      </c>
      <c r="K142" s="2" t="s">
        <v>108</v>
      </c>
      <c r="L142" s="2" t="s">
        <v>109</v>
      </c>
      <c r="M142" s="2" t="s">
        <v>110</v>
      </c>
      <c r="N142" s="2" t="s">
        <v>111</v>
      </c>
    </row>
    <row r="143" spans="2:14" x14ac:dyDescent="0.25">
      <c r="B143" s="3" t="s">
        <v>93</v>
      </c>
      <c r="C143" s="5">
        <v>6.3736968072893729</v>
      </c>
      <c r="D143" s="5">
        <v>18.847874475764069</v>
      </c>
      <c r="E143" s="5">
        <v>0.22049290344308256</v>
      </c>
      <c r="F143" s="5">
        <v>4.1194853264356057</v>
      </c>
      <c r="G143" s="5">
        <v>8.3395576973502887</v>
      </c>
      <c r="H143" s="5">
        <v>2.0577719253020623</v>
      </c>
      <c r="I143" s="5">
        <v>6.3451654449196688</v>
      </c>
      <c r="J143" s="5">
        <v>1.704412655498122</v>
      </c>
      <c r="K143" s="5">
        <v>5.1848073160048989</v>
      </c>
      <c r="L143" s="5">
        <v>0.25527114169780851</v>
      </c>
      <c r="M143" s="5">
        <v>8.5208657627673708E-3</v>
      </c>
      <c r="N143" s="5">
        <v>46.542943440532298</v>
      </c>
    </row>
    <row r="144" spans="2:14" x14ac:dyDescent="0.25">
      <c r="B144" s="6" t="s">
        <v>8</v>
      </c>
      <c r="C144" s="8">
        <v>6.7328186359457431</v>
      </c>
      <c r="D144" s="8">
        <v>11.815110247577579</v>
      </c>
      <c r="E144" s="8">
        <v>5.6229401644582566</v>
      </c>
      <c r="F144" s="8">
        <v>1.0579228139387467</v>
      </c>
      <c r="G144" s="8">
        <v>6.2297676870118659</v>
      </c>
      <c r="H144" s="8">
        <v>9.2110789303782585</v>
      </c>
      <c r="I144" s="8">
        <v>35.547590717030474</v>
      </c>
      <c r="J144" s="8">
        <v>0.24611206913126593</v>
      </c>
      <c r="K144" s="8">
        <v>1.9135858040669207</v>
      </c>
      <c r="L144" s="8">
        <v>12.964384455507792</v>
      </c>
      <c r="M144" s="8">
        <v>8.0579950168106507</v>
      </c>
      <c r="N144" s="8">
        <v>0.60069345814244046</v>
      </c>
    </row>
    <row r="145" spans="2:14" x14ac:dyDescent="0.25">
      <c r="B145" s="6" t="s">
        <v>11</v>
      </c>
      <c r="C145" s="8">
        <v>3.6407720744709482</v>
      </c>
      <c r="D145" s="8">
        <v>24.364306676376497</v>
      </c>
      <c r="E145" s="8">
        <v>1.2139641781352264</v>
      </c>
      <c r="F145" s="8">
        <v>5.3572011718474499</v>
      </c>
      <c r="G145" s="8">
        <v>0.79277126775799733</v>
      </c>
      <c r="H145" s="8">
        <v>1.3845062894092246</v>
      </c>
      <c r="I145" s="8">
        <v>0.34884282001765909</v>
      </c>
      <c r="J145" s="8">
        <v>18.449675336170738</v>
      </c>
      <c r="K145" s="8">
        <v>17.790997693159987</v>
      </c>
      <c r="L145" s="8">
        <v>16.991946141863163</v>
      </c>
      <c r="M145" s="8">
        <v>9.6166366880588203</v>
      </c>
      <c r="N145" s="8">
        <v>4.8379662732309231E-2</v>
      </c>
    </row>
    <row r="146" spans="2:14" x14ac:dyDescent="0.25">
      <c r="B146" s="6" t="s">
        <v>12</v>
      </c>
      <c r="C146" s="8">
        <v>13.13366254840137</v>
      </c>
      <c r="D146" s="8">
        <v>0.76443171520501185</v>
      </c>
      <c r="E146" s="8">
        <v>4.5342803960731211E-2</v>
      </c>
      <c r="F146" s="8">
        <v>10.003076909971291</v>
      </c>
      <c r="G146" s="8">
        <v>0.50144251013533236</v>
      </c>
      <c r="H146" s="8">
        <v>8.8492466973584865</v>
      </c>
      <c r="I146" s="8">
        <v>25.587568532489279</v>
      </c>
      <c r="J146" s="8">
        <v>4.3405663752645953</v>
      </c>
      <c r="K146" s="8">
        <v>1.0470023194339491</v>
      </c>
      <c r="L146" s="8">
        <v>30.180806470032163</v>
      </c>
      <c r="M146" s="8">
        <v>5.4631462918441906</v>
      </c>
      <c r="N146" s="8">
        <v>8.3706825903584858E-2</v>
      </c>
    </row>
    <row r="147" spans="2:14" x14ac:dyDescent="0.25">
      <c r="B147" s="6" t="s">
        <v>13</v>
      </c>
      <c r="C147" s="8">
        <v>15.947382358553771</v>
      </c>
      <c r="D147" s="8">
        <v>2.4933586494957963E-5</v>
      </c>
      <c r="E147" s="8">
        <v>0.78066686481856729</v>
      </c>
      <c r="F147" s="8">
        <v>1.4176967671678067</v>
      </c>
      <c r="G147" s="8">
        <v>1.2537346546165324</v>
      </c>
      <c r="H147" s="8">
        <v>1.9164540797904335</v>
      </c>
      <c r="I147" s="8">
        <v>6.8483682074257723</v>
      </c>
      <c r="J147" s="8">
        <v>0.30093493027749907</v>
      </c>
      <c r="K147" s="8">
        <v>8.9902147624218589</v>
      </c>
      <c r="L147" s="8">
        <v>22.13104634406859</v>
      </c>
      <c r="M147" s="8">
        <v>40.293245159954836</v>
      </c>
      <c r="N147" s="8">
        <v>0.12023093731778481</v>
      </c>
    </row>
    <row r="148" spans="2:14" x14ac:dyDescent="0.25">
      <c r="B148" s="6" t="s">
        <v>14</v>
      </c>
      <c r="C148" s="8">
        <v>14.053429855582376</v>
      </c>
      <c r="D148" s="8">
        <v>0.35585825308603675</v>
      </c>
      <c r="E148" s="8">
        <v>2.8781887857776458</v>
      </c>
      <c r="F148" s="8">
        <v>3.2007799116628126</v>
      </c>
      <c r="G148" s="8">
        <v>2.9561026734204034</v>
      </c>
      <c r="H148" s="8">
        <v>4.197848530509015</v>
      </c>
      <c r="I148" s="8">
        <v>1.523525103354328</v>
      </c>
      <c r="J148" s="8">
        <v>38.575322849736018</v>
      </c>
      <c r="K148" s="8">
        <v>31.187098921061995</v>
      </c>
      <c r="L148" s="8">
        <v>0.20664190253275921</v>
      </c>
      <c r="M148" s="8">
        <v>0.71163302452159516</v>
      </c>
      <c r="N148" s="8">
        <v>0.15357018875496597</v>
      </c>
    </row>
    <row r="149" spans="2:14" x14ac:dyDescent="0.25">
      <c r="B149" s="6" t="s">
        <v>15</v>
      </c>
      <c r="C149" s="8">
        <v>0.89457398715633352</v>
      </c>
      <c r="D149" s="8">
        <v>19.289181544256273</v>
      </c>
      <c r="E149" s="8">
        <v>1.6177949345210076</v>
      </c>
      <c r="F149" s="8">
        <v>3.9318935945360418</v>
      </c>
      <c r="G149" s="8">
        <v>50.842082681685689</v>
      </c>
      <c r="H149" s="8">
        <v>13.057842510933369</v>
      </c>
      <c r="I149" s="8">
        <v>7.0928284464268229E-2</v>
      </c>
      <c r="J149" s="8">
        <v>0.10947944328099418</v>
      </c>
      <c r="K149" s="8">
        <v>0.48043119401404716</v>
      </c>
      <c r="L149" s="8">
        <v>8.5022205245717331</v>
      </c>
      <c r="M149" s="8">
        <v>1.1994800304419253</v>
      </c>
      <c r="N149" s="8">
        <v>4.0912701383231396E-3</v>
      </c>
    </row>
    <row r="150" spans="2:14" x14ac:dyDescent="0.25">
      <c r="B150" s="6" t="s">
        <v>16</v>
      </c>
      <c r="C150" s="8">
        <v>10.346181819377238</v>
      </c>
      <c r="D150" s="8">
        <v>1.8472927715043388</v>
      </c>
      <c r="E150" s="8">
        <v>3.133282362594465</v>
      </c>
      <c r="F150" s="8">
        <v>1.0828085908928506</v>
      </c>
      <c r="G150" s="8">
        <v>11.602188519982688</v>
      </c>
      <c r="H150" s="8">
        <v>47.992608219315301</v>
      </c>
      <c r="I150" s="8">
        <v>2.7186085492381644</v>
      </c>
      <c r="J150" s="8">
        <v>18.940379592095475</v>
      </c>
      <c r="K150" s="8">
        <v>1.7472450055132442</v>
      </c>
      <c r="L150" s="8">
        <v>0.5703385886994633</v>
      </c>
      <c r="M150" s="8">
        <v>1.1834330099270188E-2</v>
      </c>
      <c r="N150" s="8">
        <v>7.2316506874734272E-3</v>
      </c>
    </row>
    <row r="151" spans="2:14" x14ac:dyDescent="0.25">
      <c r="B151" s="6" t="s">
        <v>17</v>
      </c>
      <c r="C151" s="8">
        <v>5.7144532523485081</v>
      </c>
      <c r="D151" s="8">
        <v>3.6416001087849774</v>
      </c>
      <c r="E151" s="8">
        <v>3.4785351287525974</v>
      </c>
      <c r="F151" s="8">
        <v>64.334493738188939</v>
      </c>
      <c r="G151" s="8">
        <v>9.9030303743709762</v>
      </c>
      <c r="H151" s="8">
        <v>0.20322788057157062</v>
      </c>
      <c r="I151" s="8">
        <v>9.8018889487613023</v>
      </c>
      <c r="J151" s="8">
        <v>1.4037915382891519</v>
      </c>
      <c r="K151" s="8">
        <v>1.1561162249450334</v>
      </c>
      <c r="L151" s="8">
        <v>0.30240213148510847</v>
      </c>
      <c r="M151" s="8">
        <v>5.4595162286346553E-2</v>
      </c>
      <c r="N151" s="8">
        <v>5.8655112155076216E-3</v>
      </c>
    </row>
    <row r="152" spans="2:14" x14ac:dyDescent="0.25">
      <c r="B152" s="6" t="s">
        <v>18</v>
      </c>
      <c r="C152" s="8">
        <v>15.979681592301477</v>
      </c>
      <c r="D152" s="8">
        <v>4.8415621010986565E-2</v>
      </c>
      <c r="E152" s="8">
        <v>0.82081120079485037</v>
      </c>
      <c r="F152" s="8">
        <v>1.5967293968666947</v>
      </c>
      <c r="G152" s="8">
        <v>0.12923155464217867</v>
      </c>
      <c r="H152" s="8">
        <v>0.24911700323045416</v>
      </c>
      <c r="I152" s="8">
        <v>2.7838326616408446</v>
      </c>
      <c r="J152" s="8">
        <v>13.282063244378973</v>
      </c>
      <c r="K152" s="8">
        <v>23.250252808837182</v>
      </c>
      <c r="L152" s="8">
        <v>7.1139210943699513</v>
      </c>
      <c r="M152" s="8">
        <v>34.360566467318662</v>
      </c>
      <c r="N152" s="8">
        <v>0.38537735460771055</v>
      </c>
    </row>
    <row r="153" spans="2:14" x14ac:dyDescent="0.25">
      <c r="B153" s="6" t="s">
        <v>94</v>
      </c>
      <c r="C153" s="8">
        <v>6.8210105991492966</v>
      </c>
      <c r="D153" s="8">
        <v>18.227935002479036</v>
      </c>
      <c r="E153" s="8">
        <v>2.7793070164384979</v>
      </c>
      <c r="F153" s="8">
        <v>1.3941873648572296</v>
      </c>
      <c r="G153" s="8">
        <v>6.2647346837011577</v>
      </c>
      <c r="H153" s="8">
        <v>0.6961423741452909</v>
      </c>
      <c r="I153" s="8">
        <v>6.3463184726860886</v>
      </c>
      <c r="J153" s="8">
        <v>0.72457306596145576</v>
      </c>
      <c r="K153" s="8">
        <v>6.5174153677313917</v>
      </c>
      <c r="L153" s="8">
        <v>0.34312450167734243</v>
      </c>
      <c r="M153" s="8">
        <v>0.16828120970631497</v>
      </c>
      <c r="N153" s="8">
        <v>49.716970341466897</v>
      </c>
    </row>
    <row r="154" spans="2:14" ht="15.75" thickBot="1" x14ac:dyDescent="0.3">
      <c r="B154" s="9" t="s">
        <v>95</v>
      </c>
      <c r="C154" s="11">
        <v>0.36233646942369074</v>
      </c>
      <c r="D154" s="11">
        <v>0.79796865036892362</v>
      </c>
      <c r="E154" s="11">
        <v>77.408673656305211</v>
      </c>
      <c r="F154" s="11">
        <v>2.5037244136345183</v>
      </c>
      <c r="G154" s="11">
        <v>1.1853556953248032</v>
      </c>
      <c r="H154" s="11">
        <v>10.184155559056489</v>
      </c>
      <c r="I154" s="11">
        <v>2.0773622579720628</v>
      </c>
      <c r="J154" s="11">
        <v>1.9226888999156517</v>
      </c>
      <c r="K154" s="11">
        <v>0.7348325828094151</v>
      </c>
      <c r="L154" s="11">
        <v>0.4378967034940614</v>
      </c>
      <c r="M154" s="11">
        <v>5.4065753194554735E-2</v>
      </c>
      <c r="N154" s="11">
        <v>2.3309393585007139</v>
      </c>
    </row>
    <row r="157" spans="2:14" x14ac:dyDescent="0.25">
      <c r="B157" t="s">
        <v>120</v>
      </c>
    </row>
    <row r="158" spans="2:14" ht="15.75" thickBot="1" x14ac:dyDescent="0.3"/>
    <row r="159" spans="2:14" x14ac:dyDescent="0.25">
      <c r="B159" s="1"/>
      <c r="C159" s="2" t="s">
        <v>100</v>
      </c>
      <c r="D159" s="2" t="s">
        <v>101</v>
      </c>
      <c r="E159" s="2" t="s">
        <v>102</v>
      </c>
      <c r="F159" s="2" t="s">
        <v>103</v>
      </c>
      <c r="G159" s="2" t="s">
        <v>104</v>
      </c>
      <c r="H159" s="2" t="s">
        <v>105</v>
      </c>
      <c r="I159" s="2" t="s">
        <v>106</v>
      </c>
      <c r="J159" s="2" t="s">
        <v>107</v>
      </c>
      <c r="K159" s="2" t="s">
        <v>108</v>
      </c>
      <c r="L159" s="2" t="s">
        <v>109</v>
      </c>
      <c r="M159" s="2" t="s">
        <v>110</v>
      </c>
      <c r="N159" s="2" t="s">
        <v>111</v>
      </c>
    </row>
    <row r="160" spans="2:14" x14ac:dyDescent="0.25">
      <c r="B160" s="3" t="s">
        <v>93</v>
      </c>
      <c r="C160" s="5">
        <v>0.35780757975862448</v>
      </c>
      <c r="D160" s="19">
        <v>0.51301879843590004</v>
      </c>
      <c r="E160" s="5">
        <v>2.4981258714997321E-3</v>
      </c>
      <c r="F160" s="5">
        <v>2.7974655021454783E-2</v>
      </c>
      <c r="G160" s="5">
        <v>5.178602809044295E-2</v>
      </c>
      <c r="H160" s="5">
        <v>8.8184406531416556E-3</v>
      </c>
      <c r="I160" s="5">
        <v>2.4173158245840622E-2</v>
      </c>
      <c r="J160" s="5">
        <v>3.2183512345856655E-3</v>
      </c>
      <c r="K160" s="5">
        <v>5.2469512156132032E-3</v>
      </c>
      <c r="L160" s="5">
        <v>1.9713471525524665E-4</v>
      </c>
      <c r="M160" s="5">
        <v>3.6820691117225756E-6</v>
      </c>
      <c r="N160" s="5">
        <v>5.2570946885297908E-3</v>
      </c>
    </row>
    <row r="161" spans="2:14" x14ac:dyDescent="0.25">
      <c r="B161" s="6" t="s">
        <v>8</v>
      </c>
      <c r="C161" s="20">
        <v>0.37796801666598939</v>
      </c>
      <c r="D161" s="8">
        <v>0.32159454745913602</v>
      </c>
      <c r="E161" s="8">
        <v>6.3706414489453855E-2</v>
      </c>
      <c r="F161" s="8">
        <v>7.184156129734374E-3</v>
      </c>
      <c r="G161" s="8">
        <v>3.8684896267224635E-2</v>
      </c>
      <c r="H161" s="8">
        <v>3.9473447907508431E-2</v>
      </c>
      <c r="I161" s="8">
        <v>0.13542555243365018</v>
      </c>
      <c r="J161" s="8">
        <v>4.6472025361930677E-4</v>
      </c>
      <c r="K161" s="8">
        <v>1.936521600298487E-3</v>
      </c>
      <c r="L161" s="8">
        <v>1.0011825939657392E-2</v>
      </c>
      <c r="M161" s="8">
        <v>3.4820516341730091E-3</v>
      </c>
      <c r="N161" s="8">
        <v>6.7849219555055797E-5</v>
      </c>
    </row>
    <row r="162" spans="2:14" x14ac:dyDescent="0.25">
      <c r="B162" s="6" t="s">
        <v>11</v>
      </c>
      <c r="C162" s="8">
        <v>0.20438622730365669</v>
      </c>
      <c r="D162" s="20">
        <v>0.66317012838296407</v>
      </c>
      <c r="E162" s="8">
        <v>1.3753890819694133E-2</v>
      </c>
      <c r="F162" s="8">
        <v>3.6379752029032597E-2</v>
      </c>
      <c r="G162" s="8">
        <v>4.922860016239935E-3</v>
      </c>
      <c r="H162" s="8">
        <v>5.9332068811583268E-3</v>
      </c>
      <c r="I162" s="8">
        <v>1.3289854716024558E-3</v>
      </c>
      <c r="J162" s="8">
        <v>3.483753491522653E-2</v>
      </c>
      <c r="K162" s="8">
        <v>1.8004236470840779E-2</v>
      </c>
      <c r="L162" s="8">
        <v>1.3122135318664728E-2</v>
      </c>
      <c r="M162" s="8">
        <v>4.1555778360554112E-3</v>
      </c>
      <c r="N162" s="8">
        <v>5.464554864430739E-6</v>
      </c>
    </row>
    <row r="163" spans="2:14" x14ac:dyDescent="0.25">
      <c r="B163" s="6" t="s">
        <v>12</v>
      </c>
      <c r="C163" s="20">
        <v>0.73729958482423175</v>
      </c>
      <c r="D163" s="8">
        <v>2.0807006144117034E-2</v>
      </c>
      <c r="E163" s="8">
        <v>5.1372189259543666E-4</v>
      </c>
      <c r="F163" s="8">
        <v>6.7929025966856113E-2</v>
      </c>
      <c r="G163" s="8">
        <v>3.1138001388084694E-3</v>
      </c>
      <c r="H163" s="8">
        <v>3.7922840654078124E-2</v>
      </c>
      <c r="I163" s="8">
        <v>9.7480885034666953E-2</v>
      </c>
      <c r="J163" s="8">
        <v>8.1960592744784611E-3</v>
      </c>
      <c r="K163" s="8">
        <v>1.0595514467328017E-3</v>
      </c>
      <c r="L163" s="8">
        <v>2.3307314136929633E-2</v>
      </c>
      <c r="M163" s="8">
        <v>2.3607556760157377E-3</v>
      </c>
      <c r="N163" s="8">
        <v>9.4548104894500285E-6</v>
      </c>
    </row>
    <row r="164" spans="2:14" x14ac:dyDescent="0.25">
      <c r="B164" s="6" t="s">
        <v>13</v>
      </c>
      <c r="C164" s="20">
        <v>0.89525662385974425</v>
      </c>
      <c r="D164" s="8">
        <v>6.7866531055207396E-7</v>
      </c>
      <c r="E164" s="8">
        <v>8.8447476611385328E-3</v>
      </c>
      <c r="F164" s="8">
        <v>9.6273138132201286E-3</v>
      </c>
      <c r="G164" s="8">
        <v>7.7852975419262799E-3</v>
      </c>
      <c r="H164" s="8">
        <v>8.2128327047820762E-3</v>
      </c>
      <c r="I164" s="8">
        <v>2.6090208339080285E-2</v>
      </c>
      <c r="J164" s="8">
        <v>5.6823932940435048E-4</v>
      </c>
      <c r="K164" s="8">
        <v>9.0979693942918778E-3</v>
      </c>
      <c r="L164" s="8">
        <v>1.7090837179328862E-2</v>
      </c>
      <c r="M164" s="8">
        <v>1.7411671248573981E-2</v>
      </c>
      <c r="N164" s="8">
        <v>1.3580263198821372E-5</v>
      </c>
    </row>
    <row r="165" spans="2:14" x14ac:dyDescent="0.25">
      <c r="B165" s="6" t="s">
        <v>14</v>
      </c>
      <c r="C165" s="20">
        <v>0.78893362454622884</v>
      </c>
      <c r="D165" s="8">
        <v>9.6860775280760876E-3</v>
      </c>
      <c r="E165" s="8">
        <v>3.2609112386547047E-2</v>
      </c>
      <c r="F165" s="8">
        <v>2.1735898233152615E-2</v>
      </c>
      <c r="G165" s="8">
        <v>1.8356467050119701E-2</v>
      </c>
      <c r="H165" s="8">
        <v>1.7989592375130554E-2</v>
      </c>
      <c r="I165" s="8">
        <v>5.8041691323245173E-3</v>
      </c>
      <c r="J165" s="8">
        <v>7.2839718431746567E-2</v>
      </c>
      <c r="K165" s="8">
        <v>3.1560900265316834E-2</v>
      </c>
      <c r="L165" s="8">
        <v>1.5958048506643118E-4</v>
      </c>
      <c r="M165" s="8">
        <v>3.0751358505402376E-4</v>
      </c>
      <c r="N165" s="8">
        <v>1.7345981236699729E-5</v>
      </c>
    </row>
    <row r="166" spans="2:14" x14ac:dyDescent="0.25">
      <c r="B166" s="6" t="s">
        <v>15</v>
      </c>
      <c r="C166" s="8">
        <v>5.0219733215637163E-2</v>
      </c>
      <c r="D166" s="20">
        <v>0.52503070048407341</v>
      </c>
      <c r="E166" s="8">
        <v>1.8329185736135931E-2</v>
      </c>
      <c r="F166" s="8">
        <v>2.6700754626400296E-2</v>
      </c>
      <c r="G166" s="8">
        <v>0.3157133288695812</v>
      </c>
      <c r="H166" s="8">
        <v>5.595848977472722E-2</v>
      </c>
      <c r="I166" s="8">
        <v>2.7021527796939308E-4</v>
      </c>
      <c r="J166" s="8">
        <v>2.0672417580833161E-4</v>
      </c>
      <c r="K166" s="8">
        <v>4.861895310302264E-4</v>
      </c>
      <c r="L166" s="8">
        <v>6.5658922939786099E-3</v>
      </c>
      <c r="M166" s="8">
        <v>5.1832389961086248E-4</v>
      </c>
      <c r="N166" s="8">
        <v>4.6211504738629286E-7</v>
      </c>
    </row>
    <row r="167" spans="2:14" x14ac:dyDescent="0.25">
      <c r="B167" s="6" t="s">
        <v>16</v>
      </c>
      <c r="C167" s="20">
        <v>0.58081555939408291</v>
      </c>
      <c r="D167" s="8">
        <v>5.028131523345486E-2</v>
      </c>
      <c r="E167" s="8">
        <v>3.5499254672074168E-2</v>
      </c>
      <c r="F167" s="8">
        <v>7.3531507904907702E-3</v>
      </c>
      <c r="G167" s="8">
        <v>7.2045938455146105E-2</v>
      </c>
      <c r="H167" s="8">
        <v>0.20566903560480163</v>
      </c>
      <c r="I167" s="8">
        <v>1.0357075042361078E-2</v>
      </c>
      <c r="J167" s="8">
        <v>3.5764105509957511E-2</v>
      </c>
      <c r="K167" s="8">
        <v>1.7681870794604405E-3</v>
      </c>
      <c r="L167" s="8">
        <v>4.404474964719966E-4</v>
      </c>
      <c r="M167" s="8">
        <v>5.1138959971480097E-6</v>
      </c>
      <c r="N167" s="8">
        <v>8.1682570134383896E-7</v>
      </c>
    </row>
    <row r="168" spans="2:14" x14ac:dyDescent="0.25">
      <c r="B168" s="6" t="s">
        <v>17</v>
      </c>
      <c r="C168" s="8">
        <v>0.3207988628401966</v>
      </c>
      <c r="D168" s="8">
        <v>9.9120424140939065E-2</v>
      </c>
      <c r="E168" s="8">
        <v>3.9410876560481645E-2</v>
      </c>
      <c r="F168" s="20">
        <v>0.43688352444333267</v>
      </c>
      <c r="G168" s="8">
        <v>6.1494701249039732E-2</v>
      </c>
      <c r="H168" s="8">
        <v>8.7091916351278149E-4</v>
      </c>
      <c r="I168" s="8">
        <v>3.7342227672924513E-2</v>
      </c>
      <c r="J168" s="8">
        <v>2.6507044616102277E-3</v>
      </c>
      <c r="K168" s="8">
        <v>1.1699731662428796E-3</v>
      </c>
      <c r="L168" s="8">
        <v>2.3353191311169803E-4</v>
      </c>
      <c r="M168" s="8">
        <v>2.3591870392140843E-5</v>
      </c>
      <c r="N168" s="8">
        <v>6.6251821602034056E-7</v>
      </c>
    </row>
    <row r="169" spans="2:14" x14ac:dyDescent="0.25">
      <c r="B169" s="6" t="s">
        <v>18</v>
      </c>
      <c r="C169" s="20">
        <v>0.89706984325262518</v>
      </c>
      <c r="D169" s="8">
        <v>1.3178209430736007E-3</v>
      </c>
      <c r="E169" s="8">
        <v>9.2995722959931248E-3</v>
      </c>
      <c r="F169" s="8">
        <v>1.0843090944715274E-2</v>
      </c>
      <c r="G169" s="8">
        <v>8.0248727351545741E-4</v>
      </c>
      <c r="H169" s="8">
        <v>1.0675738558119287E-3</v>
      </c>
      <c r="I169" s="8">
        <v>1.0605559152703198E-2</v>
      </c>
      <c r="J169" s="8">
        <v>2.507980945958135E-2</v>
      </c>
      <c r="K169" s="8">
        <v>2.3528924953886813E-2</v>
      </c>
      <c r="L169" s="8">
        <v>5.4937694874537899E-3</v>
      </c>
      <c r="M169" s="8">
        <v>1.4848019435235725E-2</v>
      </c>
      <c r="N169" s="8">
        <v>4.3528945404504201E-5</v>
      </c>
    </row>
    <row r="170" spans="2:14" x14ac:dyDescent="0.25">
      <c r="B170" s="6" t="s">
        <v>94</v>
      </c>
      <c r="C170" s="8">
        <v>0.38291895077254007</v>
      </c>
      <c r="D170" s="20">
        <v>0.49614471514886249</v>
      </c>
      <c r="E170" s="8">
        <v>3.1488808275401049E-2</v>
      </c>
      <c r="F170" s="8">
        <v>9.4676658554573856E-3</v>
      </c>
      <c r="G170" s="8">
        <v>3.8902030309401127E-2</v>
      </c>
      <c r="H170" s="8">
        <v>2.9832704669815382E-3</v>
      </c>
      <c r="I170" s="8">
        <v>2.4177550932351553E-2</v>
      </c>
      <c r="J170" s="8">
        <v>1.3681725571927622E-3</v>
      </c>
      <c r="K170" s="8">
        <v>6.595531598795115E-3</v>
      </c>
      <c r="L170" s="8">
        <v>2.64980014918161E-4</v>
      </c>
      <c r="M170" s="8">
        <v>7.271832013249475E-5</v>
      </c>
      <c r="N170" s="8">
        <v>5.6156057479661969E-3</v>
      </c>
    </row>
    <row r="171" spans="2:14" ht="15.75" thickBot="1" x14ac:dyDescent="0.3">
      <c r="B171" s="9" t="s">
        <v>95</v>
      </c>
      <c r="C171" s="11">
        <v>2.0340900909265616E-2</v>
      </c>
      <c r="D171" s="11">
        <v>2.1719845318801501E-2</v>
      </c>
      <c r="E171" s="21">
        <v>0.8770196560508069</v>
      </c>
      <c r="F171" s="11">
        <v>1.7002324608550768E-2</v>
      </c>
      <c r="G171" s="11">
        <v>7.3606857297432637E-3</v>
      </c>
      <c r="H171" s="11">
        <v>4.3643501155610033E-2</v>
      </c>
      <c r="I171" s="11">
        <v>7.9141209211655589E-3</v>
      </c>
      <c r="J171" s="11">
        <v>3.6305105895609899E-3</v>
      </c>
      <c r="K171" s="11">
        <v>7.4364011594841152E-4</v>
      </c>
      <c r="L171" s="11">
        <v>3.3816843290772238E-4</v>
      </c>
      <c r="M171" s="11">
        <v>2.3363100110032954E-5</v>
      </c>
      <c r="N171" s="11">
        <v>2.6328306752915176E-4</v>
      </c>
    </row>
    <row r="172" spans="2:14" x14ac:dyDescent="0.25">
      <c r="B172" s="22" t="s">
        <v>121</v>
      </c>
    </row>
    <row r="175" spans="2:14" x14ac:dyDescent="0.25">
      <c r="B175" t="s">
        <v>122</v>
      </c>
    </row>
    <row r="176" spans="2:14" ht="15.75" thickBot="1" x14ac:dyDescent="0.3"/>
    <row r="177" spans="2:14" x14ac:dyDescent="0.25">
      <c r="B177" s="1" t="s">
        <v>123</v>
      </c>
      <c r="C177" s="2" t="s">
        <v>100</v>
      </c>
      <c r="D177" s="2" t="s">
        <v>101</v>
      </c>
      <c r="E177" s="2" t="s">
        <v>102</v>
      </c>
      <c r="F177" s="2" t="s">
        <v>103</v>
      </c>
      <c r="G177" s="2" t="s">
        <v>104</v>
      </c>
      <c r="H177" s="2" t="s">
        <v>105</v>
      </c>
      <c r="I177" s="2" t="s">
        <v>106</v>
      </c>
      <c r="J177" s="2" t="s">
        <v>107</v>
      </c>
      <c r="K177" s="2" t="s">
        <v>108</v>
      </c>
      <c r="L177" s="2" t="s">
        <v>109</v>
      </c>
      <c r="M177" s="2" t="s">
        <v>110</v>
      </c>
      <c r="N177" s="2" t="s">
        <v>111</v>
      </c>
    </row>
    <row r="178" spans="2:14" x14ac:dyDescent="0.25">
      <c r="B178" s="12" t="s">
        <v>124</v>
      </c>
      <c r="C178" s="5">
        <v>-1.22816416756242</v>
      </c>
      <c r="D178" s="5">
        <v>-1.0616398329436179</v>
      </c>
      <c r="E178" s="5">
        <v>4.5102657261032455</v>
      </c>
      <c r="F178" s="5">
        <v>0.46036947628535496</v>
      </c>
      <c r="G178" s="5">
        <v>1.4639187798785285</v>
      </c>
      <c r="H178" s="5">
        <v>0.91205945341133876</v>
      </c>
      <c r="I178" s="5">
        <v>0.37589935217922316</v>
      </c>
      <c r="J178" s="5">
        <v>-0.10139589157675714</v>
      </c>
      <c r="K178" s="5">
        <v>0.10002872164332283</v>
      </c>
      <c r="L178" s="5">
        <v>-3.0385192508009834E-2</v>
      </c>
      <c r="M178" s="5">
        <v>-5.3894211412907018E-2</v>
      </c>
      <c r="N178" s="5">
        <v>-8.2053988456436314E-2</v>
      </c>
    </row>
    <row r="179" spans="2:14" x14ac:dyDescent="0.25">
      <c r="B179" s="14" t="s">
        <v>125</v>
      </c>
      <c r="C179" s="8">
        <v>-1.9739424999845063</v>
      </c>
      <c r="D179" s="8">
        <v>0.90682579460278001</v>
      </c>
      <c r="E179" s="8">
        <v>-0.19113346342103202</v>
      </c>
      <c r="F179" s="8">
        <v>-0.43189856634432727</v>
      </c>
      <c r="G179" s="8">
        <v>0.90931820659798046</v>
      </c>
      <c r="H179" s="8">
        <v>-0.26201179832235794</v>
      </c>
      <c r="I179" s="8">
        <v>6.2069332216807105E-2</v>
      </c>
      <c r="J179" s="8">
        <v>-0.65091225916242967</v>
      </c>
      <c r="K179" s="8">
        <v>0.34571080019442429</v>
      </c>
      <c r="L179" s="8">
        <v>0.48007636709035495</v>
      </c>
      <c r="M179" s="8">
        <v>-0.24186469891776477</v>
      </c>
      <c r="N179" s="8">
        <v>6.88597622876852E-2</v>
      </c>
    </row>
    <row r="180" spans="2:14" x14ac:dyDescent="0.25">
      <c r="B180" s="14" t="s">
        <v>126</v>
      </c>
      <c r="C180" s="8">
        <v>6.0033475691353395</v>
      </c>
      <c r="D180" s="8">
        <v>3.0677449418624008</v>
      </c>
      <c r="E180" s="8">
        <v>1.2077003969842715</v>
      </c>
      <c r="F180" s="8">
        <v>0.93579713301444301</v>
      </c>
      <c r="G180" s="8">
        <v>-1.5630061048331458</v>
      </c>
      <c r="H180" s="8">
        <v>-0.50078343905393696</v>
      </c>
      <c r="I180" s="8">
        <v>1.1713811175977549</v>
      </c>
      <c r="J180" s="8">
        <v>-0.39196452104810703</v>
      </c>
      <c r="K180" s="8">
        <v>-5.1194834564058697E-2</v>
      </c>
      <c r="L180" s="8">
        <v>4.818752685596344E-2</v>
      </c>
      <c r="M180" s="8">
        <v>0.36746800022366316</v>
      </c>
      <c r="N180" s="8">
        <v>7.1009423648160652E-2</v>
      </c>
    </row>
    <row r="181" spans="2:14" x14ac:dyDescent="0.25">
      <c r="B181" s="14" t="s">
        <v>127</v>
      </c>
      <c r="C181" s="8">
        <v>6.8308809009981051</v>
      </c>
      <c r="D181" s="8">
        <v>0.43585854840489768</v>
      </c>
      <c r="E181" s="8">
        <v>0.70484602319645917</v>
      </c>
      <c r="F181" s="8">
        <v>0.87531803041543488</v>
      </c>
      <c r="G181" s="8">
        <v>-2.2157957563888586</v>
      </c>
      <c r="H181" s="8">
        <v>0.49786837945923657</v>
      </c>
      <c r="I181" s="8">
        <v>-0.34142697468856253</v>
      </c>
      <c r="J181" s="8">
        <v>0.44025126860313973</v>
      </c>
      <c r="K181" s="8">
        <v>0.90711351814711449</v>
      </c>
      <c r="L181" s="8">
        <v>0.44679574478978795</v>
      </c>
      <c r="M181" s="8">
        <v>7.7036612415590622E-2</v>
      </c>
      <c r="N181" s="8">
        <v>-5.7212010020028771E-2</v>
      </c>
    </row>
    <row r="182" spans="2:14" x14ac:dyDescent="0.25">
      <c r="B182" s="14" t="s">
        <v>128</v>
      </c>
      <c r="C182" s="8">
        <v>4.0574096113587785</v>
      </c>
      <c r="D182" s="8">
        <v>2.8440694406120404</v>
      </c>
      <c r="E182" s="8">
        <v>-3.44322713459633E-2</v>
      </c>
      <c r="F182" s="8">
        <v>4.9794252753343281E-2</v>
      </c>
      <c r="G182" s="8">
        <v>0.13796948068131096</v>
      </c>
      <c r="H182" s="8">
        <v>0.31262871795630426</v>
      </c>
      <c r="I182" s="8">
        <v>0.24856056242008415</v>
      </c>
      <c r="J182" s="8">
        <v>0.33086718412755289</v>
      </c>
      <c r="K182" s="8">
        <v>-0.12748341781088174</v>
      </c>
      <c r="L182" s="8">
        <v>-0.65274702995211986</v>
      </c>
      <c r="M182" s="8">
        <v>4.8343209759424008E-2</v>
      </c>
      <c r="N182" s="8">
        <v>7.1962780861383011E-2</v>
      </c>
    </row>
    <row r="183" spans="2:14" x14ac:dyDescent="0.25">
      <c r="B183" s="14" t="s">
        <v>129</v>
      </c>
      <c r="C183" s="8">
        <v>1.2768389936916786</v>
      </c>
      <c r="D183" s="8">
        <v>-2.2862857014964613</v>
      </c>
      <c r="E183" s="8">
        <v>0.43302040742352482</v>
      </c>
      <c r="F183" s="8">
        <v>0.78071206098906998</v>
      </c>
      <c r="G183" s="8">
        <v>-1.9821165040207782</v>
      </c>
      <c r="H183" s="8">
        <v>-0.71269619640975479</v>
      </c>
      <c r="I183" s="8">
        <v>-7.2876501261774085E-2</v>
      </c>
      <c r="J183" s="8">
        <v>-0.10499365930873651</v>
      </c>
      <c r="K183" s="8">
        <v>0.50751861886798832</v>
      </c>
      <c r="L183" s="8">
        <v>-0.35841189998607914</v>
      </c>
      <c r="M183" s="8">
        <v>-0.3632661038722283</v>
      </c>
      <c r="N183" s="8">
        <v>-7.3704879328055167E-2</v>
      </c>
    </row>
    <row r="184" spans="2:14" x14ac:dyDescent="0.25">
      <c r="B184" s="14" t="s">
        <v>130</v>
      </c>
      <c r="C184" s="8">
        <v>2.5791164573690617</v>
      </c>
      <c r="D184" s="8">
        <v>1.1786535114809846</v>
      </c>
      <c r="E184" s="8">
        <v>-0.3744150864321778</v>
      </c>
      <c r="F184" s="8">
        <v>-0.42655277902822547</v>
      </c>
      <c r="G184" s="8">
        <v>-0.34708782830621426</v>
      </c>
      <c r="H184" s="8">
        <v>-0.25560382671817622</v>
      </c>
      <c r="I184" s="8">
        <v>-0.55174560893289892</v>
      </c>
      <c r="J184" s="8">
        <v>0.31805197880861807</v>
      </c>
      <c r="K184" s="8">
        <v>-0.34392363899855982</v>
      </c>
      <c r="L184" s="8">
        <v>3.7651966056621328E-2</v>
      </c>
      <c r="M184" s="8">
        <v>8.4492754985368665E-2</v>
      </c>
      <c r="N184" s="8">
        <v>1.1863807816988202E-3</v>
      </c>
    </row>
    <row r="185" spans="2:14" x14ac:dyDescent="0.25">
      <c r="B185" s="14" t="s">
        <v>131</v>
      </c>
      <c r="C185" s="8">
        <v>1.9458598773088778</v>
      </c>
      <c r="D185" s="8">
        <v>-1.3560113689929048</v>
      </c>
      <c r="E185" s="8">
        <v>3.5261081675168766</v>
      </c>
      <c r="F185" s="8">
        <v>8.2663636885463077E-2</v>
      </c>
      <c r="G185" s="8">
        <v>-0.31148718385034996</v>
      </c>
      <c r="H185" s="8">
        <v>0.9728461835278166</v>
      </c>
      <c r="I185" s="8">
        <v>-0.36861952808637366</v>
      </c>
      <c r="J185" s="8">
        <v>0.89310836365240065</v>
      </c>
      <c r="K185" s="8">
        <v>-0.48909262164469641</v>
      </c>
      <c r="L185" s="8">
        <v>0.30046408807932368</v>
      </c>
      <c r="M185" s="8">
        <v>-0.20264934931407952</v>
      </c>
      <c r="N185" s="8">
        <v>-7.4002031289871803E-2</v>
      </c>
    </row>
    <row r="186" spans="2:14" x14ac:dyDescent="0.25">
      <c r="B186" s="14" t="s">
        <v>132</v>
      </c>
      <c r="C186" s="8">
        <v>3.829274868075041</v>
      </c>
      <c r="D186" s="8">
        <v>1.1520053461858906</v>
      </c>
      <c r="E186" s="8">
        <v>-0.63650081087557608</v>
      </c>
      <c r="F186" s="8">
        <v>3.4495613022157486E-2</v>
      </c>
      <c r="G186" s="8">
        <v>-0.48815340022822712</v>
      </c>
      <c r="H186" s="8">
        <v>-0.1744903102132665</v>
      </c>
      <c r="I186" s="8">
        <v>-0.14155892216352439</v>
      </c>
      <c r="J186" s="8">
        <v>0.2838360910361436</v>
      </c>
      <c r="K186" s="8">
        <v>-0.74651063337899126</v>
      </c>
      <c r="L186" s="8">
        <v>0.26517757521445962</v>
      </c>
      <c r="M186" s="8">
        <v>2.1125929605321423E-2</v>
      </c>
      <c r="N186" s="8">
        <v>4.1602867233067282E-2</v>
      </c>
    </row>
    <row r="187" spans="2:14" x14ac:dyDescent="0.25">
      <c r="B187" s="14" t="s">
        <v>133</v>
      </c>
      <c r="C187" s="8">
        <v>3.290800102258066</v>
      </c>
      <c r="D187" s="8">
        <v>1.1402902367698708</v>
      </c>
      <c r="E187" s="8">
        <v>-0.52236875672661287</v>
      </c>
      <c r="F187" s="8">
        <v>-0.14774250870476682</v>
      </c>
      <c r="G187" s="8">
        <v>-0.44512324478161053</v>
      </c>
      <c r="H187" s="8">
        <v>-0.24392299194367817</v>
      </c>
      <c r="I187" s="8">
        <v>-0.29714019366059558</v>
      </c>
      <c r="J187" s="8">
        <v>0.34152056999763786</v>
      </c>
      <c r="K187" s="8">
        <v>-0.53812248682379948</v>
      </c>
      <c r="L187" s="8">
        <v>0.16248962096895408</v>
      </c>
      <c r="M187" s="8">
        <v>-4.7122440875404611E-2</v>
      </c>
      <c r="N187" s="8">
        <v>1.6394155095842963E-2</v>
      </c>
    </row>
    <row r="188" spans="2:14" x14ac:dyDescent="0.25">
      <c r="B188" s="14" t="s">
        <v>134</v>
      </c>
      <c r="C188" s="8">
        <v>2.7568155954410689</v>
      </c>
      <c r="D188" s="8">
        <v>1.9297980376488102</v>
      </c>
      <c r="E188" s="8">
        <v>-0.17564076245470162</v>
      </c>
      <c r="F188" s="8">
        <v>-4.7872624428059493E-2</v>
      </c>
      <c r="G188" s="8">
        <v>-0.19723876012664038</v>
      </c>
      <c r="H188" s="8">
        <v>-0.61452827875275162</v>
      </c>
      <c r="I188" s="8">
        <v>8.2055770217138557E-2</v>
      </c>
      <c r="J188" s="8">
        <v>-6.3575562724182466E-2</v>
      </c>
      <c r="K188" s="8">
        <v>-0.47005972819658787</v>
      </c>
      <c r="L188" s="8">
        <v>-0.34919007701596844</v>
      </c>
      <c r="M188" s="8">
        <v>-5.1562089118920913E-2</v>
      </c>
      <c r="N188" s="8">
        <v>2.8020956804901069E-2</v>
      </c>
    </row>
    <row r="189" spans="2:14" x14ac:dyDescent="0.25">
      <c r="B189" s="14" t="s">
        <v>135</v>
      </c>
      <c r="C189" s="8">
        <v>1.8365809277072718</v>
      </c>
      <c r="D189" s="8">
        <v>1.3295173788650481</v>
      </c>
      <c r="E189" s="8">
        <v>-0.42896265608453482</v>
      </c>
      <c r="F189" s="8">
        <v>-9.1226904392938638E-2</v>
      </c>
      <c r="G189" s="8">
        <v>0.43364597270999045</v>
      </c>
      <c r="H189" s="8">
        <v>-8.1320412675906575E-2</v>
      </c>
      <c r="I189" s="8">
        <v>-0.30409441487629252</v>
      </c>
      <c r="J189" s="8">
        <v>0.17584546373067783</v>
      </c>
      <c r="K189" s="8">
        <v>-0.18434208319948051</v>
      </c>
      <c r="L189" s="8">
        <v>-0.88958184328328838</v>
      </c>
      <c r="M189" s="8">
        <v>-0.43750279725106006</v>
      </c>
      <c r="N189" s="8">
        <v>-0.27846828014601882</v>
      </c>
    </row>
    <row r="190" spans="2:14" x14ac:dyDescent="0.25">
      <c r="B190" s="14" t="s">
        <v>136</v>
      </c>
      <c r="C190" s="8">
        <v>1.7708699420948835</v>
      </c>
      <c r="D190" s="8">
        <v>0.97298428082274047</v>
      </c>
      <c r="E190" s="8">
        <v>-0.27630697245612929</v>
      </c>
      <c r="F190" s="8">
        <v>-0.91876548294451477</v>
      </c>
      <c r="G190" s="8">
        <v>-0.50782952929607328</v>
      </c>
      <c r="H190" s="8">
        <v>-1.9720237236264194E-2</v>
      </c>
      <c r="I190" s="8">
        <v>-1.0656095625924871</v>
      </c>
      <c r="J190" s="8">
        <v>0.68882742517798223</v>
      </c>
      <c r="K190" s="8">
        <v>-0.40930960387784543</v>
      </c>
      <c r="L190" s="8">
        <v>0.3291586187911128</v>
      </c>
      <c r="M190" s="8">
        <v>-0.21796805453420975</v>
      </c>
      <c r="N190" s="8">
        <v>2.9473064896900249E-2</v>
      </c>
    </row>
    <row r="191" spans="2:14" x14ac:dyDescent="0.25">
      <c r="B191" s="14" t="s">
        <v>137</v>
      </c>
      <c r="C191" s="8">
        <v>2.3605654866508221</v>
      </c>
      <c r="D191" s="8">
        <v>1.2137250853641681</v>
      </c>
      <c r="E191" s="8">
        <v>-0.30123669601587255</v>
      </c>
      <c r="F191" s="8">
        <v>-0.48329749809647049</v>
      </c>
      <c r="G191" s="8">
        <v>-0.42100778440558789</v>
      </c>
      <c r="H191" s="8">
        <v>-0.21183210103565203</v>
      </c>
      <c r="I191" s="8">
        <v>-0.72331402667305345</v>
      </c>
      <c r="J191" s="8">
        <v>0.38191896403371905</v>
      </c>
      <c r="K191" s="8">
        <v>-0.26642644182681202</v>
      </c>
      <c r="L191" s="8">
        <v>0.16291916252802663</v>
      </c>
      <c r="M191" s="8">
        <v>2.4954551809980898E-4</v>
      </c>
      <c r="N191" s="8">
        <v>1.448047592260506E-2</v>
      </c>
    </row>
    <row r="192" spans="2:14" x14ac:dyDescent="0.25">
      <c r="B192" s="14" t="s">
        <v>138</v>
      </c>
      <c r="C192" s="8">
        <v>9.6491686039996055E-2</v>
      </c>
      <c r="D192" s="8">
        <v>-0.77904558991770223</v>
      </c>
      <c r="E192" s="8">
        <v>1.6800589709331197</v>
      </c>
      <c r="F192" s="8">
        <v>1.1954895973951578</v>
      </c>
      <c r="G192" s="8">
        <v>7.8792226790317499E-2</v>
      </c>
      <c r="H192" s="8">
        <v>-0.10432608861404274</v>
      </c>
      <c r="I192" s="8">
        <v>1.1947884067245504</v>
      </c>
      <c r="J192" s="8">
        <v>-0.19487590899638074</v>
      </c>
      <c r="K192" s="8">
        <v>-0.73823711292292171</v>
      </c>
      <c r="L192" s="8">
        <v>-0.23376132781118922</v>
      </c>
      <c r="M192" s="8">
        <v>-9.1774415352102276E-2</v>
      </c>
      <c r="N192" s="8">
        <v>0.11209879799982173</v>
      </c>
    </row>
    <row r="193" spans="2:14" x14ac:dyDescent="0.25">
      <c r="B193" s="14" t="s">
        <v>139</v>
      </c>
      <c r="C193" s="8">
        <v>-4.3502498478228411</v>
      </c>
      <c r="D193" s="8">
        <v>2.1255821140132327</v>
      </c>
      <c r="E193" s="8">
        <v>-0.10746873608331833</v>
      </c>
      <c r="F193" s="8">
        <v>-5.9368725309551749E-2</v>
      </c>
      <c r="G193" s="8">
        <v>-0.55513153258133674</v>
      </c>
      <c r="H193" s="8">
        <v>0.63363033758525455</v>
      </c>
      <c r="I193" s="8">
        <v>0.55329782695392393</v>
      </c>
      <c r="J193" s="8">
        <v>0.15533465665854315</v>
      </c>
      <c r="K193" s="8">
        <v>6.7647823365190568E-2</v>
      </c>
      <c r="L193" s="8">
        <v>0.43829599703545513</v>
      </c>
      <c r="M193" s="8">
        <v>-0.1307292782168043</v>
      </c>
      <c r="N193" s="8">
        <v>-0.11062987129185683</v>
      </c>
    </row>
    <row r="194" spans="2:14" x14ac:dyDescent="0.25">
      <c r="B194" s="14" t="s">
        <v>140</v>
      </c>
      <c r="C194" s="8">
        <v>-4.5251385832062674</v>
      </c>
      <c r="D194" s="8">
        <v>2.8733344624126151</v>
      </c>
      <c r="E194" s="8">
        <v>0.18649769113449949</v>
      </c>
      <c r="F194" s="8">
        <v>0.12727090157862986</v>
      </c>
      <c r="G194" s="8">
        <v>-0.96443838206726606</v>
      </c>
      <c r="H194" s="8">
        <v>0.38074327478374709</v>
      </c>
      <c r="I194" s="8">
        <v>0.17745977856401629</v>
      </c>
      <c r="J194" s="8">
        <v>0.10013960006741869</v>
      </c>
      <c r="K194" s="8">
        <v>-0.27676776735573649</v>
      </c>
      <c r="L194" s="8">
        <v>-9.9156015153082422E-2</v>
      </c>
      <c r="M194" s="8">
        <v>-0.32545903103018531</v>
      </c>
      <c r="N194" s="8">
        <v>0.16867764830806181</v>
      </c>
    </row>
    <row r="195" spans="2:14" x14ac:dyDescent="0.25">
      <c r="B195" s="14" t="s">
        <v>141</v>
      </c>
      <c r="C195" s="8">
        <v>-3.6348746185435736</v>
      </c>
      <c r="D195" s="8">
        <v>2.6357678458355793</v>
      </c>
      <c r="E195" s="8">
        <v>-0.14422743535154606</v>
      </c>
      <c r="F195" s="8">
        <v>0.12262996372980518</v>
      </c>
      <c r="G195" s="8">
        <v>-0.62864766318035592</v>
      </c>
      <c r="H195" s="8">
        <v>0.81638740930712328</v>
      </c>
      <c r="I195" s="8">
        <v>1.6232966455255196E-2</v>
      </c>
      <c r="J195" s="8">
        <v>0.3336150289165295</v>
      </c>
      <c r="K195" s="8">
        <v>0.50731548108374891</v>
      </c>
      <c r="L195" s="8">
        <v>-0.41382581658915168</v>
      </c>
      <c r="M195" s="8">
        <v>-0.27365556472305136</v>
      </c>
      <c r="N195" s="8">
        <v>6.9929475735030971E-2</v>
      </c>
    </row>
    <row r="196" spans="2:14" x14ac:dyDescent="0.25">
      <c r="B196" s="14" t="s">
        <v>142</v>
      </c>
      <c r="C196" s="8">
        <v>-4.2121560774308549</v>
      </c>
      <c r="D196" s="8">
        <v>1.6604249168561307</v>
      </c>
      <c r="E196" s="8">
        <v>8.1150658826228225E-2</v>
      </c>
      <c r="F196" s="8">
        <v>-4.0778315496994719E-2</v>
      </c>
      <c r="G196" s="8">
        <v>-0.66955380430314404</v>
      </c>
      <c r="H196" s="8">
        <v>8.9654751732874419E-2</v>
      </c>
      <c r="I196" s="8">
        <v>-0.33298456627727335</v>
      </c>
      <c r="J196" s="8">
        <v>0.14122287444037729</v>
      </c>
      <c r="K196" s="8">
        <v>2.1586551680094806E-2</v>
      </c>
      <c r="L196" s="8">
        <v>-0.13790040135042747</v>
      </c>
      <c r="M196" s="8">
        <v>0.135686758012141</v>
      </c>
      <c r="N196" s="8">
        <v>9.5099489169694448E-2</v>
      </c>
    </row>
    <row r="197" spans="2:14" x14ac:dyDescent="0.25">
      <c r="B197" s="14" t="s">
        <v>143</v>
      </c>
      <c r="C197" s="8">
        <v>-4.8820858265452944</v>
      </c>
      <c r="D197" s="8">
        <v>0.83142361327053949</v>
      </c>
      <c r="E197" s="8">
        <v>-0.11532510357740056</v>
      </c>
      <c r="F197" s="8">
        <v>-0.51374535660616039</v>
      </c>
      <c r="G197" s="8">
        <v>-0.5875899257544337</v>
      </c>
      <c r="H197" s="8">
        <v>0.35800232574236152</v>
      </c>
      <c r="I197" s="8">
        <v>-5.6818092293996723E-2</v>
      </c>
      <c r="J197" s="8">
        <v>0.49596271518059454</v>
      </c>
      <c r="K197" s="8">
        <v>-4.3149751637344316E-2</v>
      </c>
      <c r="L197" s="8">
        <v>0.23084713574984228</v>
      </c>
      <c r="M197" s="8">
        <v>0.24102276914672979</v>
      </c>
      <c r="N197" s="8">
        <v>-6.3422348451051519E-2</v>
      </c>
    </row>
    <row r="198" spans="2:14" x14ac:dyDescent="0.25">
      <c r="B198" s="14" t="s">
        <v>144</v>
      </c>
      <c r="C198" s="8">
        <v>-4.0564443602364291</v>
      </c>
      <c r="D198" s="8">
        <v>0.43380682633159168</v>
      </c>
      <c r="E198" s="8">
        <v>-0.10527362590925478</v>
      </c>
      <c r="F198" s="8">
        <v>-0.22500807222024263</v>
      </c>
      <c r="G198" s="8">
        <v>-0.87934853941058233</v>
      </c>
      <c r="H198" s="8">
        <v>-7.7483079907553404E-2</v>
      </c>
      <c r="I198" s="8">
        <v>-0.57483336978670208</v>
      </c>
      <c r="J198" s="8">
        <v>0.58271266550595657</v>
      </c>
      <c r="K198" s="8">
        <v>-0.13435495933911909</v>
      </c>
      <c r="L198" s="8">
        <v>-0.14846921551749617</v>
      </c>
      <c r="M198" s="8">
        <v>0.33266868900942481</v>
      </c>
      <c r="N198" s="8">
        <v>-3.0334236217538842E-2</v>
      </c>
    </row>
    <row r="199" spans="2:14" x14ac:dyDescent="0.25">
      <c r="B199" s="14" t="s">
        <v>145</v>
      </c>
      <c r="C199" s="8">
        <v>-3.9391107907922334</v>
      </c>
      <c r="D199" s="8">
        <v>1.2644805135091646</v>
      </c>
      <c r="E199" s="8">
        <v>1.0680556475001816E-2</v>
      </c>
      <c r="F199" s="8">
        <v>-8.9956806609426773E-2</v>
      </c>
      <c r="G199" s="8">
        <v>-0.74018850030565586</v>
      </c>
      <c r="H199" s="8">
        <v>4.0578730612478603E-2</v>
      </c>
      <c r="I199" s="8">
        <v>-0.33731970824464652</v>
      </c>
      <c r="J199" s="8">
        <v>0.2733713689319901</v>
      </c>
      <c r="K199" s="8">
        <v>0.14409092175667124</v>
      </c>
      <c r="L199" s="8">
        <v>9.2296752408314604E-3</v>
      </c>
      <c r="M199" s="8">
        <v>0.30665668703995902</v>
      </c>
      <c r="N199" s="8">
        <v>-0.12166811674991129</v>
      </c>
    </row>
    <row r="200" spans="2:14" x14ac:dyDescent="0.25">
      <c r="B200" s="14" t="s">
        <v>146</v>
      </c>
      <c r="C200" s="8">
        <v>-4.5811546041090416</v>
      </c>
      <c r="D200" s="8">
        <v>1.0257478101388657</v>
      </c>
      <c r="E200" s="8">
        <v>0.17677464568547779</v>
      </c>
      <c r="F200" s="8">
        <v>-0.49028051076264895</v>
      </c>
      <c r="G200" s="8">
        <v>-0.65174554228492132</v>
      </c>
      <c r="H200" s="8">
        <v>8.8966045402761006E-3</v>
      </c>
      <c r="I200" s="8">
        <v>-0.75680188298342943</v>
      </c>
      <c r="J200" s="8">
        <v>0.1892460637083983</v>
      </c>
      <c r="K200" s="8">
        <v>-6.1933185772725864E-2</v>
      </c>
      <c r="L200" s="8">
        <v>0.15310995958582274</v>
      </c>
      <c r="M200" s="8">
        <v>0.22596335065850229</v>
      </c>
      <c r="N200" s="8">
        <v>-0.11594008204206478</v>
      </c>
    </row>
    <row r="201" spans="2:14" x14ac:dyDescent="0.25">
      <c r="B201" s="14" t="s">
        <v>147</v>
      </c>
      <c r="C201" s="8">
        <v>-4.0849475751019</v>
      </c>
      <c r="D201" s="8">
        <v>1.6404814568954473</v>
      </c>
      <c r="E201" s="8">
        <v>5.0400081089485203E-2</v>
      </c>
      <c r="F201" s="8">
        <v>8.3755200181059083E-4</v>
      </c>
      <c r="G201" s="8">
        <v>-0.67785602306779424</v>
      </c>
      <c r="H201" s="8">
        <v>0.10143291633791711</v>
      </c>
      <c r="I201" s="8">
        <v>-0.29152897471099493</v>
      </c>
      <c r="J201" s="8">
        <v>0.14587526578315577</v>
      </c>
      <c r="K201" s="8">
        <v>-9.3506340945233692E-4</v>
      </c>
      <c r="L201" s="8">
        <v>-0.14135577722060516</v>
      </c>
      <c r="M201" s="8">
        <v>0.12548550617120136</v>
      </c>
      <c r="N201" s="8">
        <v>9.4499394388976476E-2</v>
      </c>
    </row>
    <row r="202" spans="2:14" x14ac:dyDescent="0.25">
      <c r="B202" s="14" t="s">
        <v>148</v>
      </c>
      <c r="C202" s="8">
        <v>-3.6321507505386705</v>
      </c>
      <c r="D202" s="8">
        <v>1.6686201489970021</v>
      </c>
      <c r="E202" s="8">
        <v>1.1809445969356471E-3</v>
      </c>
      <c r="F202" s="8">
        <v>0.27434634869760061</v>
      </c>
      <c r="G202" s="8">
        <v>-0.42334107488275818</v>
      </c>
      <c r="H202" s="8">
        <v>0.27560720747153222</v>
      </c>
      <c r="I202" s="8">
        <v>-0.11355120471990629</v>
      </c>
      <c r="J202" s="8">
        <v>2.3711714225351139E-2</v>
      </c>
      <c r="K202" s="8">
        <v>0.25427686343417161</v>
      </c>
      <c r="L202" s="8">
        <v>-0.54286545945994269</v>
      </c>
      <c r="M202" s="8">
        <v>0.23092187940956024</v>
      </c>
      <c r="N202" s="8">
        <v>7.9670044049552774E-2</v>
      </c>
    </row>
    <row r="203" spans="2:14" x14ac:dyDescent="0.25">
      <c r="B203" s="14" t="s">
        <v>149</v>
      </c>
      <c r="C203" s="8">
        <v>1.7898462057662345</v>
      </c>
      <c r="D203" s="8">
        <v>0.89029817600973382</v>
      </c>
      <c r="E203" s="8">
        <v>-0.60685292183631345</v>
      </c>
      <c r="F203" s="8">
        <v>-0.15659481831002833</v>
      </c>
      <c r="G203" s="8">
        <v>0.69539264338671225</v>
      </c>
      <c r="H203" s="8">
        <v>4.6736933810312978E-2</v>
      </c>
      <c r="I203" s="8">
        <v>-0.21430277492965918</v>
      </c>
      <c r="J203" s="8">
        <v>-0.28694729684290426</v>
      </c>
      <c r="K203" s="8">
        <v>0.27755385311247655</v>
      </c>
      <c r="L203" s="8">
        <v>0.16444860294589789</v>
      </c>
      <c r="M203" s="8">
        <v>-1.4665301084096581E-2</v>
      </c>
      <c r="N203" s="8">
        <v>-2.7404312340879783E-2</v>
      </c>
    </row>
    <row r="204" spans="2:14" x14ac:dyDescent="0.25">
      <c r="B204" s="14" t="s">
        <v>150</v>
      </c>
      <c r="C204" s="8">
        <v>-0.18689318471408048</v>
      </c>
      <c r="D204" s="8">
        <v>-1.3514322506030958</v>
      </c>
      <c r="E204" s="8">
        <v>1.8266802696824065</v>
      </c>
      <c r="F204" s="8">
        <v>-0.20313777801239441</v>
      </c>
      <c r="G204" s="8">
        <v>0.23438639173448755</v>
      </c>
      <c r="H204" s="8">
        <v>0.49311283943755146</v>
      </c>
      <c r="I204" s="8">
        <v>-0.52628267106851323</v>
      </c>
      <c r="J204" s="8">
        <v>-7.84350594367062E-2</v>
      </c>
      <c r="K204" s="8">
        <v>0.4574614309928246</v>
      </c>
      <c r="L204" s="8">
        <v>4.7720288797081052E-4</v>
      </c>
      <c r="M204" s="8">
        <v>-2.7198395553462019E-2</v>
      </c>
      <c r="N204" s="8">
        <v>4.7971849321983825E-2</v>
      </c>
    </row>
    <row r="205" spans="2:14" x14ac:dyDescent="0.25">
      <c r="B205" s="14" t="s">
        <v>151</v>
      </c>
      <c r="C205" s="8">
        <v>-0.22913954611591569</v>
      </c>
      <c r="D205" s="8">
        <v>0.72082000804536905</v>
      </c>
      <c r="E205" s="8">
        <v>0.87181882033786018</v>
      </c>
      <c r="F205" s="8">
        <v>-0.40513739619377437</v>
      </c>
      <c r="G205" s="8">
        <v>0.53744498489094972</v>
      </c>
      <c r="H205" s="8">
        <v>-0.30044486176612939</v>
      </c>
      <c r="I205" s="8">
        <v>-6.6291123104022645E-2</v>
      </c>
      <c r="J205" s="8">
        <v>-0.60006263015979222</v>
      </c>
      <c r="K205" s="8">
        <v>0.10210254854849643</v>
      </c>
      <c r="L205" s="8">
        <v>0.59033976278520939</v>
      </c>
      <c r="M205" s="8">
        <v>0.2260481367249372</v>
      </c>
      <c r="N205" s="8">
        <v>0.21325123405236351</v>
      </c>
    </row>
    <row r="206" spans="2:14" x14ac:dyDescent="0.25">
      <c r="B206" s="14" t="s">
        <v>152</v>
      </c>
      <c r="C206" s="8">
        <v>0.74717819776767247</v>
      </c>
      <c r="D206" s="8">
        <v>0.51746217418784102</v>
      </c>
      <c r="E206" s="8">
        <v>-0.5095325980018921</v>
      </c>
      <c r="F206" s="8">
        <v>-0.64993215120336489</v>
      </c>
      <c r="G206" s="8">
        <v>0.75197517224418198</v>
      </c>
      <c r="H206" s="8">
        <v>0.18931032825435284</v>
      </c>
      <c r="I206" s="8">
        <v>-0.34607304806601519</v>
      </c>
      <c r="J206" s="8">
        <v>-8.3920396374179931E-2</v>
      </c>
      <c r="K206" s="8">
        <v>0.2677154934885535</v>
      </c>
      <c r="L206" s="8">
        <v>0.27577205740616412</v>
      </c>
      <c r="M206" s="8">
        <v>-0.38112059129769266</v>
      </c>
      <c r="N206" s="8">
        <v>2.7864294761964416E-2</v>
      </c>
    </row>
    <row r="207" spans="2:14" x14ac:dyDescent="0.25">
      <c r="B207" s="14" t="s">
        <v>153</v>
      </c>
      <c r="C207" s="8">
        <v>8.3990665719541224E-2</v>
      </c>
      <c r="D207" s="8">
        <v>-0.22857085738398925</v>
      </c>
      <c r="E207" s="8">
        <v>-0.74486086223155457</v>
      </c>
      <c r="F207" s="8">
        <v>-1.0510524853180083</v>
      </c>
      <c r="G207" s="8">
        <v>0.87753625533789992</v>
      </c>
      <c r="H207" s="8">
        <v>0.48122596892132929</v>
      </c>
      <c r="I207" s="8">
        <v>4.0588645125784049E-2</v>
      </c>
      <c r="J207" s="8">
        <v>0.19540955190761861</v>
      </c>
      <c r="K207" s="8">
        <v>0.13598896712472436</v>
      </c>
      <c r="L207" s="8">
        <v>0.23820167046146831</v>
      </c>
      <c r="M207" s="8">
        <v>-0.39064695117112463</v>
      </c>
      <c r="N207" s="8">
        <v>-1.8623179179850041E-2</v>
      </c>
    </row>
    <row r="208" spans="2:14" x14ac:dyDescent="0.25">
      <c r="B208" s="14" t="s">
        <v>154</v>
      </c>
      <c r="C208" s="8">
        <v>0.24910957615970841</v>
      </c>
      <c r="D208" s="8">
        <v>-1.1554013491288633</v>
      </c>
      <c r="E208" s="8">
        <v>1.5631095841728742</v>
      </c>
      <c r="F208" s="8">
        <v>-3.9985841343697995E-2</v>
      </c>
      <c r="G208" s="8">
        <v>0.38031819697731561</v>
      </c>
      <c r="H208" s="8">
        <v>0.23992040544084511</v>
      </c>
      <c r="I208" s="8">
        <v>-0.21535570259867629</v>
      </c>
      <c r="J208" s="8">
        <v>-9.8983154870691092E-2</v>
      </c>
      <c r="K208" s="8">
        <v>0.3702894305484194</v>
      </c>
      <c r="L208" s="8">
        <v>-0.24868849431172202</v>
      </c>
      <c r="M208" s="8">
        <v>8.6730742113834552E-2</v>
      </c>
      <c r="N208" s="8">
        <v>5.2313069508446212E-2</v>
      </c>
    </row>
    <row r="209" spans="2:14" x14ac:dyDescent="0.25">
      <c r="B209" s="14" t="s">
        <v>155</v>
      </c>
      <c r="C209" s="8">
        <v>0.6689950128977612</v>
      </c>
      <c r="D209" s="8">
        <v>1.0600256702747946</v>
      </c>
      <c r="E209" s="8">
        <v>3.3220349895198771</v>
      </c>
      <c r="F209" s="8">
        <v>0.39183012556570235</v>
      </c>
      <c r="G209" s="8">
        <v>0.9645239207348888</v>
      </c>
      <c r="H209" s="8">
        <v>0.87986284328850928</v>
      </c>
      <c r="I209" s="8">
        <v>0.29483882496562092</v>
      </c>
      <c r="J209" s="8">
        <v>2.9392250194643175E-2</v>
      </c>
      <c r="K209" s="8">
        <v>5.4911891201927701E-2</v>
      </c>
      <c r="L209" s="8">
        <v>-0.14059243410306033</v>
      </c>
      <c r="M209" s="8">
        <v>0.17407460969178923</v>
      </c>
      <c r="N209" s="8">
        <v>1.2295678298690398E-2</v>
      </c>
    </row>
    <row r="210" spans="2:14" x14ac:dyDescent="0.25">
      <c r="B210" s="14" t="s">
        <v>156</v>
      </c>
      <c r="C210" s="8">
        <v>1.4294983370389402</v>
      </c>
      <c r="D210" s="8">
        <v>0.83351979763197337</v>
      </c>
      <c r="E210" s="8">
        <v>-0.46203759376280895</v>
      </c>
      <c r="F210" s="8">
        <v>-0.30829808796773517</v>
      </c>
      <c r="G210" s="8">
        <v>0.62583189832237263</v>
      </c>
      <c r="H210" s="8">
        <v>-0.14761516830584762</v>
      </c>
      <c r="I210" s="8">
        <v>-0.28007524514433985</v>
      </c>
      <c r="J210" s="8">
        <v>-0.23797566648818394</v>
      </c>
      <c r="K210" s="8">
        <v>0.1317365237239288</v>
      </c>
      <c r="L210" s="8">
        <v>-8.2203685150189082E-2</v>
      </c>
      <c r="M210" s="8">
        <v>-0.15800961524610965</v>
      </c>
      <c r="N210" s="8">
        <v>-3.1982999472309044E-2</v>
      </c>
    </row>
    <row r="211" spans="2:14" x14ac:dyDescent="0.25">
      <c r="B211" s="14" t="s">
        <v>157</v>
      </c>
      <c r="C211" s="8">
        <v>0.59488278347229462</v>
      </c>
      <c r="D211" s="8">
        <v>0.30948955157012126</v>
      </c>
      <c r="E211" s="8">
        <v>-7.9758447010804631E-2</v>
      </c>
      <c r="F211" s="8">
        <v>-0.13428068967354045</v>
      </c>
      <c r="G211" s="8">
        <v>0.16482935797358306</v>
      </c>
      <c r="H211" s="8">
        <v>-0.3588907957678546</v>
      </c>
      <c r="I211" s="8">
        <v>-0.38605161227380741</v>
      </c>
      <c r="J211" s="8">
        <v>-0.51439328024803688</v>
      </c>
      <c r="K211" s="8">
        <v>0.32067413479944867</v>
      </c>
      <c r="L211" s="8">
        <v>-0.16526758576793307</v>
      </c>
      <c r="M211" s="8">
        <v>-0.14683007046493257</v>
      </c>
      <c r="N211" s="8">
        <v>1.2935350742735958E-2</v>
      </c>
    </row>
    <row r="212" spans="2:14" x14ac:dyDescent="0.25">
      <c r="B212" s="14" t="s">
        <v>158</v>
      </c>
      <c r="C212" s="8">
        <v>-0.18063687031218803</v>
      </c>
      <c r="D212" s="8">
        <v>0.50750504629341953</v>
      </c>
      <c r="E212" s="8">
        <v>0.16866066274823369</v>
      </c>
      <c r="F212" s="8">
        <v>-0.5417928131949129</v>
      </c>
      <c r="G212" s="8">
        <v>0.61071759422659877</v>
      </c>
      <c r="H212" s="8">
        <v>-0.11412087084205651</v>
      </c>
      <c r="I212" s="8">
        <v>0.71439613036928273</v>
      </c>
      <c r="J212" s="8">
        <v>-0.10231328679682414</v>
      </c>
      <c r="K212" s="8">
        <v>-0.21337111944773304</v>
      </c>
      <c r="L212" s="8">
        <v>4.971200607318129E-2</v>
      </c>
      <c r="M212" s="8">
        <v>0.11459698969347205</v>
      </c>
      <c r="N212" s="8">
        <v>-0.38254766945099972</v>
      </c>
    </row>
    <row r="213" spans="2:14" x14ac:dyDescent="0.25">
      <c r="B213" s="14" t="s">
        <v>159</v>
      </c>
      <c r="C213" s="8">
        <v>0.39258112577747767</v>
      </c>
      <c r="D213" s="8">
        <v>1.7242102505381836</v>
      </c>
      <c r="E213" s="8">
        <v>-0.24569501438021801</v>
      </c>
      <c r="F213" s="8">
        <v>-0.36506196574543431</v>
      </c>
      <c r="G213" s="8">
        <v>0.52457540168888261</v>
      </c>
      <c r="H213" s="8">
        <v>-0.42438507938045039</v>
      </c>
      <c r="I213" s="8">
        <v>0.18092351950950139</v>
      </c>
      <c r="J213" s="8">
        <v>-0.53415087683324081</v>
      </c>
      <c r="K213" s="8">
        <v>-8.9090014990209146E-2</v>
      </c>
      <c r="L213" s="8">
        <v>0.1319039324201669</v>
      </c>
      <c r="M213" s="8">
        <v>0.16555559888120025</v>
      </c>
      <c r="N213" s="8">
        <v>-3.2023740755908942E-2</v>
      </c>
    </row>
    <row r="214" spans="2:14" x14ac:dyDescent="0.25">
      <c r="B214" s="14" t="s">
        <v>160</v>
      </c>
      <c r="C214" s="8">
        <v>0.62890766147189414</v>
      </c>
      <c r="D214" s="8">
        <v>0.64283691613732308</v>
      </c>
      <c r="E214" s="8">
        <v>-0.55924361349726637</v>
      </c>
      <c r="F214" s="8">
        <v>-0.4883906105234449</v>
      </c>
      <c r="G214" s="8">
        <v>0.90595080881961365</v>
      </c>
      <c r="H214" s="8">
        <v>0.2283110068365134</v>
      </c>
      <c r="I214" s="8">
        <v>0.42397967167049083</v>
      </c>
      <c r="J214" s="8">
        <v>-0.30446915804789582</v>
      </c>
      <c r="K214" s="8">
        <v>0.20132975647607923</v>
      </c>
      <c r="L214" s="8">
        <v>8.0770251675305049E-2</v>
      </c>
      <c r="M214" s="8">
        <v>2.0218233151190527E-2</v>
      </c>
      <c r="N214" s="8">
        <v>0.10342884627659346</v>
      </c>
    </row>
    <row r="215" spans="2:14" x14ac:dyDescent="0.25">
      <c r="B215" s="14" t="s">
        <v>161</v>
      </c>
      <c r="C215" s="8">
        <v>-2.8090091229187462E-2</v>
      </c>
      <c r="D215" s="8">
        <v>-2.1460352674139176</v>
      </c>
      <c r="E215" s="8">
        <v>0.38659241384732917</v>
      </c>
      <c r="F215" s="8">
        <v>-0.33881974562116768</v>
      </c>
      <c r="G215" s="8">
        <v>0.14984972581901809</v>
      </c>
      <c r="H215" s="8">
        <v>-0.24661743843968967</v>
      </c>
      <c r="I215" s="8">
        <v>0.14619518198539833</v>
      </c>
      <c r="J215" s="8">
        <v>7.6741419750576509E-2</v>
      </c>
      <c r="K215" s="8">
        <v>0.28431963341168121</v>
      </c>
      <c r="L215" s="8">
        <v>-9.989878795168175E-2</v>
      </c>
      <c r="M215" s="8">
        <v>-0.26494391933521688</v>
      </c>
      <c r="N215" s="8">
        <v>8.5142454194921363E-2</v>
      </c>
    </row>
    <row r="216" spans="2:14" x14ac:dyDescent="0.25">
      <c r="B216" s="14" t="s">
        <v>162</v>
      </c>
      <c r="C216" s="8">
        <v>0.9884266706477961</v>
      </c>
      <c r="D216" s="8">
        <v>-0.56797179205687709</v>
      </c>
      <c r="E216" s="8">
        <v>-0.75302326010739939</v>
      </c>
      <c r="F216" s="8">
        <v>-0.52450122287302414</v>
      </c>
      <c r="G216" s="8">
        <v>0.62829796039088748</v>
      </c>
      <c r="H216" s="8">
        <v>0.41654843009412318</v>
      </c>
      <c r="I216" s="8">
        <v>0.30214343258628046</v>
      </c>
      <c r="J216" s="8">
        <v>9.3964432593850344E-2</v>
      </c>
      <c r="K216" s="8">
        <v>0.50605260498313631</v>
      </c>
      <c r="L216" s="8">
        <v>-1.5282850551785469E-2</v>
      </c>
      <c r="M216" s="8">
        <v>0.2226590251989736</v>
      </c>
      <c r="N216" s="8">
        <v>5.9902438074856415E-2</v>
      </c>
    </row>
    <row r="217" spans="2:14" x14ac:dyDescent="0.25">
      <c r="B217" s="14" t="s">
        <v>163</v>
      </c>
      <c r="C217" s="8">
        <v>1.0612144178123504</v>
      </c>
      <c r="D217" s="8">
        <v>1.2282357146221698</v>
      </c>
      <c r="E217" s="8">
        <v>-3.1772731138068361E-2</v>
      </c>
      <c r="F217" s="8">
        <v>-0.11736824311589943</v>
      </c>
      <c r="G217" s="8">
        <v>0.56862808657882369</v>
      </c>
      <c r="H217" s="8">
        <v>-9.1348756803282513E-2</v>
      </c>
      <c r="I217" s="8">
        <v>-0.22044884654741204</v>
      </c>
      <c r="J217" s="8">
        <v>-0.2337204038364995</v>
      </c>
      <c r="K217" s="8">
        <v>0.15882951534808998</v>
      </c>
      <c r="L217" s="8">
        <v>-0.22019789931957337</v>
      </c>
      <c r="M217" s="8">
        <v>-0.18583316655147919</v>
      </c>
      <c r="N217" s="8">
        <v>7.3792515007418805E-2</v>
      </c>
    </row>
    <row r="218" spans="2:14" x14ac:dyDescent="0.25">
      <c r="B218" s="14" t="s">
        <v>164</v>
      </c>
      <c r="C218" s="8">
        <v>0.60521203084224018</v>
      </c>
      <c r="D218" s="8">
        <v>2.0542620382720651</v>
      </c>
      <c r="E218" s="8">
        <v>-6.8644989035102605E-2</v>
      </c>
      <c r="F218" s="8">
        <v>-0.2150831185995416</v>
      </c>
      <c r="G218" s="8">
        <v>0.33447303803070499</v>
      </c>
      <c r="H218" s="8">
        <v>-0.68854820827076801</v>
      </c>
      <c r="I218" s="8">
        <v>-0.18276834703613132</v>
      </c>
      <c r="J218" s="8">
        <v>-0.6260102575710158</v>
      </c>
      <c r="K218" s="8">
        <v>-0.12299269916220404</v>
      </c>
      <c r="L218" s="8">
        <v>3.491335582705294E-2</v>
      </c>
      <c r="M218" s="8">
        <v>2.9140970426829827E-2</v>
      </c>
      <c r="N218" s="8">
        <v>-5.3573029098548899E-2</v>
      </c>
    </row>
    <row r="219" spans="2:14" x14ac:dyDescent="0.25">
      <c r="B219" s="14" t="s">
        <v>165</v>
      </c>
      <c r="C219" s="8">
        <v>1.1984976317524489</v>
      </c>
      <c r="D219" s="8">
        <v>1.3888363299990845</v>
      </c>
      <c r="E219" s="8">
        <v>-0.28074787038793803</v>
      </c>
      <c r="F219" s="8">
        <v>-0.22411613342860542</v>
      </c>
      <c r="G219" s="8">
        <v>0.6085412533147454</v>
      </c>
      <c r="H219" s="8">
        <v>-9.2303334735497095E-2</v>
      </c>
      <c r="I219" s="8">
        <v>-0.24109280659832596</v>
      </c>
      <c r="J219" s="8">
        <v>-0.10932395270105638</v>
      </c>
      <c r="K219" s="8">
        <v>0.16155714084252193</v>
      </c>
      <c r="L219" s="8">
        <v>-0.34073492691561458</v>
      </c>
      <c r="M219" s="8">
        <v>-0.13628962608307157</v>
      </c>
      <c r="N219" s="8">
        <v>2.4851216624826665E-2</v>
      </c>
    </row>
    <row r="220" spans="2:14" x14ac:dyDescent="0.25">
      <c r="B220" s="14" t="s">
        <v>166</v>
      </c>
      <c r="C220" s="8">
        <v>-0.62006582744918015</v>
      </c>
      <c r="D220" s="8">
        <v>-0.79581880816578443</v>
      </c>
      <c r="E220" s="8">
        <v>-1.2083735733548198</v>
      </c>
      <c r="F220" s="8">
        <v>4.7538222578963483</v>
      </c>
      <c r="G220" s="8">
        <v>2.2836474500742181</v>
      </c>
      <c r="H220" s="8">
        <v>-1.1267378909589145E-2</v>
      </c>
      <c r="I220" s="8">
        <v>-2.523255893303141</v>
      </c>
      <c r="J220" s="8">
        <v>0.23649166422781587</v>
      </c>
      <c r="K220" s="8">
        <v>-0.17198891343929529</v>
      </c>
      <c r="L220" s="8">
        <v>0.14223280312531594</v>
      </c>
      <c r="M220" s="8">
        <v>0.19935450918438472</v>
      </c>
      <c r="N220" s="8">
        <v>-3.7638723596051228E-2</v>
      </c>
    </row>
    <row r="221" spans="2:14" x14ac:dyDescent="0.25">
      <c r="B221" s="14" t="s">
        <v>167</v>
      </c>
      <c r="C221" s="8">
        <v>-0.13312037313655598</v>
      </c>
      <c r="D221" s="8">
        <v>0.70447254852112307</v>
      </c>
      <c r="E221" s="8">
        <v>0.43596501432925122</v>
      </c>
      <c r="F221" s="8">
        <v>-0.29985723813212622</v>
      </c>
      <c r="G221" s="8">
        <v>0.5154288529463128</v>
      </c>
      <c r="H221" s="8">
        <v>-0.15870021757859373</v>
      </c>
      <c r="I221" s="8">
        <v>0.73420635640685528</v>
      </c>
      <c r="J221" s="8">
        <v>-0.23080327452475821</v>
      </c>
      <c r="K221" s="8">
        <v>-0.16043602022379366</v>
      </c>
      <c r="L221" s="8">
        <v>0.23237759565175148</v>
      </c>
      <c r="M221" s="8">
        <v>6.8765729688815558E-2</v>
      </c>
      <c r="N221" s="8">
        <v>-0.46378012368661703</v>
      </c>
    </row>
    <row r="222" spans="2:14" x14ac:dyDescent="0.25">
      <c r="B222" s="14" t="s">
        <v>168</v>
      </c>
      <c r="C222" s="8">
        <v>-0.48790825294067852</v>
      </c>
      <c r="D222" s="8">
        <v>0.25726646103038253</v>
      </c>
      <c r="E222" s="8">
        <v>-0.11205087014531119</v>
      </c>
      <c r="F222" s="8">
        <v>-0.4059874519187211</v>
      </c>
      <c r="G222" s="8">
        <v>0.34256672791187082</v>
      </c>
      <c r="H222" s="8">
        <v>-0.80943083984528419</v>
      </c>
      <c r="I222" s="8">
        <v>-6.9636306878967658E-2</v>
      </c>
      <c r="J222" s="8">
        <v>-0.65967172767824578</v>
      </c>
      <c r="K222" s="8">
        <v>-2.994738267655692E-2</v>
      </c>
      <c r="L222" s="8">
        <v>0.17666330578980208</v>
      </c>
      <c r="M222" s="8">
        <v>-9.1467085102491685E-2</v>
      </c>
      <c r="N222" s="8">
        <v>-2.144489896001063E-2</v>
      </c>
    </row>
    <row r="223" spans="2:14" x14ac:dyDescent="0.25">
      <c r="B223" s="14" t="s">
        <v>169</v>
      </c>
      <c r="C223" s="8">
        <v>1.5700818473457952E-2</v>
      </c>
      <c r="D223" s="8">
        <v>1.0582244602511919</v>
      </c>
      <c r="E223" s="8">
        <v>-0.32642291746439311</v>
      </c>
      <c r="F223" s="8">
        <v>-0.37717934418519511</v>
      </c>
      <c r="G223" s="8">
        <v>0.5732191951443244</v>
      </c>
      <c r="H223" s="8">
        <v>-0.4123365720770697</v>
      </c>
      <c r="I223" s="8">
        <v>0.52871149596653932</v>
      </c>
      <c r="J223" s="8">
        <v>-0.41978352980502959</v>
      </c>
      <c r="K223" s="8">
        <v>0.17876789960409734</v>
      </c>
      <c r="L223" s="8">
        <v>0.23450507169859591</v>
      </c>
      <c r="M223" s="8">
        <v>0.16605113503678218</v>
      </c>
      <c r="N223" s="8">
        <v>-5.379578192914708E-2</v>
      </c>
    </row>
    <row r="224" spans="2:14" x14ac:dyDescent="0.25">
      <c r="B224" s="14" t="s">
        <v>170</v>
      </c>
      <c r="C224" s="8">
        <v>0.32510096383489817</v>
      </c>
      <c r="D224" s="8">
        <v>-2.1239209995846577</v>
      </c>
      <c r="E224" s="8">
        <v>-0.84220723346519533</v>
      </c>
      <c r="F224" s="8">
        <v>-0.52850801616363452</v>
      </c>
      <c r="G224" s="8">
        <v>0.22086127837449712</v>
      </c>
      <c r="H224" s="8">
        <v>-1.792463706129048E-2</v>
      </c>
      <c r="I224" s="8">
        <v>0.29719458306030194</v>
      </c>
      <c r="J224" s="8">
        <v>0.31651639759117328</v>
      </c>
      <c r="K224" s="8">
        <v>-4.5277430282974478E-2</v>
      </c>
      <c r="L224" s="8">
        <v>1.68225435665126E-2</v>
      </c>
      <c r="M224" s="8">
        <v>2.6552613607140126E-2</v>
      </c>
      <c r="N224" s="8">
        <v>5.6793986543753148E-3</v>
      </c>
    </row>
    <row r="225" spans="2:14" x14ac:dyDescent="0.25">
      <c r="B225" s="14" t="s">
        <v>171</v>
      </c>
      <c r="C225" s="8">
        <v>3.2283946444344158</v>
      </c>
      <c r="D225" s="8">
        <v>-1.9006892828754303</v>
      </c>
      <c r="E225" s="8">
        <v>-1.762297096144088</v>
      </c>
      <c r="F225" s="8">
        <v>0.58238864519422284</v>
      </c>
      <c r="G225" s="8">
        <v>0.42504829040882525</v>
      </c>
      <c r="H225" s="8">
        <v>1.1540878006869548</v>
      </c>
      <c r="I225" s="8">
        <v>0.92338628759308916</v>
      </c>
      <c r="J225" s="8">
        <v>0.6063070773995114</v>
      </c>
      <c r="K225" s="8">
        <v>0.35869437507826291</v>
      </c>
      <c r="L225" s="8">
        <v>1.8038252426655493E-2</v>
      </c>
      <c r="M225" s="8">
        <v>0.11425514852412656</v>
      </c>
      <c r="N225" s="8">
        <v>2.2913067136808599E-4</v>
      </c>
    </row>
    <row r="226" spans="2:14" x14ac:dyDescent="0.25">
      <c r="B226" s="14" t="s">
        <v>172</v>
      </c>
      <c r="C226" s="8">
        <v>-0.54351994345932753</v>
      </c>
      <c r="D226" s="8">
        <v>-2.3489996635793489</v>
      </c>
      <c r="E226" s="8">
        <v>-0.32637511293585814</v>
      </c>
      <c r="F226" s="8">
        <v>-0.26975574363077476</v>
      </c>
      <c r="G226" s="8">
        <v>-0.95474894595749504</v>
      </c>
      <c r="H226" s="8">
        <v>-0.57687057090215332</v>
      </c>
      <c r="I226" s="8">
        <v>-0.67110720607513086</v>
      </c>
      <c r="J226" s="8">
        <v>6.8458818968838903E-2</v>
      </c>
      <c r="K226" s="8">
        <v>0.10674056566790965</v>
      </c>
      <c r="L226" s="8">
        <v>8.1003871668207161E-2</v>
      </c>
      <c r="M226" s="8">
        <v>-0.2344533078723417</v>
      </c>
      <c r="N226" s="8">
        <v>-0.16815753279277945</v>
      </c>
    </row>
    <row r="227" spans="2:14" x14ac:dyDescent="0.25">
      <c r="B227" s="14" t="s">
        <v>173</v>
      </c>
      <c r="C227" s="8">
        <v>-0.34787150043095849</v>
      </c>
      <c r="D227" s="8">
        <v>-0.16317423173709436</v>
      </c>
      <c r="E227" s="8">
        <v>-3.6380668874314966E-2</v>
      </c>
      <c r="F227" s="8">
        <v>-0.63267067921670317</v>
      </c>
      <c r="G227" s="8">
        <v>0.19408674759518879</v>
      </c>
      <c r="H227" s="8">
        <v>-0.81028939411029954</v>
      </c>
      <c r="I227" s="8">
        <v>-0.63580993243521977</v>
      </c>
      <c r="J227" s="8">
        <v>-0.34268688716688278</v>
      </c>
      <c r="K227" s="8">
        <v>1.3248206000209185E-2</v>
      </c>
      <c r="L227" s="8">
        <v>0.2763594877868325</v>
      </c>
      <c r="M227" s="8">
        <v>5.3752621339536642E-2</v>
      </c>
      <c r="N227" s="8">
        <v>9.5783236334298326E-3</v>
      </c>
    </row>
    <row r="228" spans="2:14" x14ac:dyDescent="0.25">
      <c r="B228" s="14" t="s">
        <v>174</v>
      </c>
      <c r="C228" s="8">
        <v>-0.39903798695233</v>
      </c>
      <c r="D228" s="8">
        <v>-2.4964306223676327</v>
      </c>
      <c r="E228" s="8">
        <v>0.73300765225811471</v>
      </c>
      <c r="F228" s="8">
        <v>-0.8501215644249932</v>
      </c>
      <c r="G228" s="8">
        <v>0.62814602565899713</v>
      </c>
      <c r="H228" s="8">
        <v>0.34065886169502529</v>
      </c>
      <c r="I228" s="8">
        <v>-4.9390495342215681E-3</v>
      </c>
      <c r="J228" s="8">
        <v>0.47643634746389191</v>
      </c>
      <c r="K228" s="8">
        <v>-0.17714441410551204</v>
      </c>
      <c r="L228" s="8">
        <v>0.29783493428607982</v>
      </c>
      <c r="M228" s="8">
        <v>-3.7951592619226981E-2</v>
      </c>
      <c r="N228" s="8">
        <v>0.17591064276809226</v>
      </c>
    </row>
    <row r="229" spans="2:14" x14ac:dyDescent="0.25">
      <c r="B229" s="14" t="s">
        <v>175</v>
      </c>
      <c r="C229" s="8">
        <v>-1.0855395094910882</v>
      </c>
      <c r="D229" s="8">
        <v>-3.8212133886291308</v>
      </c>
      <c r="E229" s="8">
        <v>0.67972959242669317</v>
      </c>
      <c r="F229" s="8">
        <v>0.59193690827770384</v>
      </c>
      <c r="G229" s="8">
        <v>-1.8354190149204581</v>
      </c>
      <c r="H229" s="8">
        <v>-1.4867379901808775</v>
      </c>
      <c r="I229" s="8">
        <v>-0.45887830138370539</v>
      </c>
      <c r="J229" s="8">
        <v>-0.74170967241946462</v>
      </c>
      <c r="K229" s="8">
        <v>0.5180898824129373</v>
      </c>
      <c r="L229" s="8">
        <v>-7.6314856038261186E-2</v>
      </c>
      <c r="M229" s="8">
        <v>-9.0767889500622173E-2</v>
      </c>
      <c r="N229" s="8">
        <v>-5.4732580037196207E-2</v>
      </c>
    </row>
    <row r="230" spans="2:14" x14ac:dyDescent="0.25">
      <c r="B230" s="14" t="s">
        <v>176</v>
      </c>
      <c r="C230" s="8">
        <v>-0.72310513647841512</v>
      </c>
      <c r="D230" s="8">
        <v>-2.0315810447595593</v>
      </c>
      <c r="E230" s="8">
        <v>1.2723663192518686</v>
      </c>
      <c r="F230" s="8">
        <v>-0.24516611799519894</v>
      </c>
      <c r="G230" s="8">
        <v>-0.38672581371331444</v>
      </c>
      <c r="H230" s="8">
        <v>-1.2011489126869557</v>
      </c>
      <c r="I230" s="8">
        <v>-0.46121406544905957</v>
      </c>
      <c r="J230" s="8">
        <v>-0.38629219006865689</v>
      </c>
      <c r="K230" s="8">
        <v>-0.57384371615732144</v>
      </c>
      <c r="L230" s="8">
        <v>0.19322188829948747</v>
      </c>
      <c r="M230" s="8">
        <v>-2.3361055429598536E-2</v>
      </c>
      <c r="N230" s="8">
        <v>0.11135201508833113</v>
      </c>
    </row>
    <row r="231" spans="2:14" x14ac:dyDescent="0.25">
      <c r="B231" s="14" t="s">
        <v>177</v>
      </c>
      <c r="C231" s="8">
        <v>0.37644553479494935</v>
      </c>
      <c r="D231" s="8">
        <v>0.62395364893035909</v>
      </c>
      <c r="E231" s="8">
        <v>-0.16043070283110525</v>
      </c>
      <c r="F231" s="8">
        <v>-0.57786479143852498</v>
      </c>
      <c r="G231" s="8">
        <v>1.2052940507007663</v>
      </c>
      <c r="H231" s="8">
        <v>-0.39304471295077203</v>
      </c>
      <c r="I231" s="8">
        <v>-0.40894818902652236</v>
      </c>
      <c r="J231" s="8">
        <v>-0.21236102162787754</v>
      </c>
      <c r="K231" s="8">
        <v>4.7643581586976423E-2</v>
      </c>
      <c r="L231" s="8">
        <v>-0.51300101310926649</v>
      </c>
      <c r="M231" s="8">
        <v>2.1029158826411633E-2</v>
      </c>
      <c r="N231" s="8">
        <v>3.3145674961065803E-2</v>
      </c>
    </row>
    <row r="232" spans="2:14" x14ac:dyDescent="0.25">
      <c r="B232" s="14" t="s">
        <v>178</v>
      </c>
      <c r="C232" s="8">
        <v>0.65475480021306542</v>
      </c>
      <c r="D232" s="8">
        <v>-2.0256093431596267</v>
      </c>
      <c r="E232" s="8">
        <v>-0.97118928784965652</v>
      </c>
      <c r="F232" s="8">
        <v>-0.43990660786118169</v>
      </c>
      <c r="G232" s="8">
        <v>0.36148867776187338</v>
      </c>
      <c r="H232" s="8">
        <v>5.3176852965573826E-2</v>
      </c>
      <c r="I232" s="8">
        <v>0.5987545040830744</v>
      </c>
      <c r="J232" s="8">
        <v>0.27735059294978287</v>
      </c>
      <c r="K232" s="8">
        <v>-0.22254025433862182</v>
      </c>
      <c r="L232" s="8">
        <v>1.3937061318489173E-2</v>
      </c>
      <c r="M232" s="8">
        <v>7.0012887439056773E-2</v>
      </c>
      <c r="N232" s="8">
        <v>2.9578414179719979E-2</v>
      </c>
    </row>
    <row r="233" spans="2:14" x14ac:dyDescent="0.25">
      <c r="B233" s="14" t="s">
        <v>179</v>
      </c>
      <c r="C233" s="8">
        <v>-0.16848027380016925</v>
      </c>
      <c r="D233" s="8">
        <v>-2.116305351233251</v>
      </c>
      <c r="E233" s="8">
        <v>-0.74699698638120193</v>
      </c>
      <c r="F233" s="8">
        <v>-0.72594140884819991</v>
      </c>
      <c r="G233" s="8">
        <v>0.34061981751792464</v>
      </c>
      <c r="H233" s="8">
        <v>-0.12817568882989269</v>
      </c>
      <c r="I233" s="8">
        <v>0.27675031805385808</v>
      </c>
      <c r="J233" s="8">
        <v>0.25570272648273129</v>
      </c>
      <c r="K233" s="8">
        <v>8.3801392522739535E-3</v>
      </c>
      <c r="L233" s="8">
        <v>5.5803707430886647E-2</v>
      </c>
      <c r="M233" s="8">
        <v>0.14250959861866205</v>
      </c>
      <c r="N233" s="8">
        <v>5.7933820895737977E-3</v>
      </c>
    </row>
    <row r="234" spans="2:14" x14ac:dyDescent="0.25">
      <c r="B234" s="14" t="s">
        <v>180</v>
      </c>
      <c r="C234" s="8">
        <v>1.0534785610289492</v>
      </c>
      <c r="D234" s="8">
        <v>-2.8365088688299043</v>
      </c>
      <c r="E234" s="8">
        <v>-1.5833025157730336</v>
      </c>
      <c r="F234" s="8">
        <v>-0.41757465918195141</v>
      </c>
      <c r="G234" s="8">
        <v>-1.5204632807938883</v>
      </c>
      <c r="H234" s="8">
        <v>3.597651565143726</v>
      </c>
      <c r="I234" s="8">
        <v>-0.91360740477298641</v>
      </c>
      <c r="J234" s="8">
        <v>-1.9914419574201481</v>
      </c>
      <c r="K234" s="8">
        <v>-0.63873256018522773</v>
      </c>
      <c r="L234" s="8">
        <v>-0.16163547245321558</v>
      </c>
      <c r="M234" s="8">
        <v>9.9618761540949299E-2</v>
      </c>
      <c r="N234" s="8">
        <v>-3.2217449721629897E-2</v>
      </c>
    </row>
    <row r="235" spans="2:14" x14ac:dyDescent="0.25">
      <c r="B235" s="14" t="s">
        <v>181</v>
      </c>
      <c r="C235" s="8">
        <v>-0.35445213137387216</v>
      </c>
      <c r="D235" s="8">
        <v>-2.1342145069201224</v>
      </c>
      <c r="E235" s="8">
        <v>-0.65152967112252458</v>
      </c>
      <c r="F235" s="8">
        <v>-0.77389008531971037</v>
      </c>
      <c r="G235" s="8">
        <v>0.24616522560831178</v>
      </c>
      <c r="H235" s="8">
        <v>-0.20604074109005643</v>
      </c>
      <c r="I235" s="8">
        <v>0.1384995140288538</v>
      </c>
      <c r="J235" s="8">
        <v>0.19067024462244136</v>
      </c>
      <c r="K235" s="8">
        <v>6.9922647252265185E-2</v>
      </c>
      <c r="L235" s="8">
        <v>6.761375559565759E-2</v>
      </c>
      <c r="M235" s="8">
        <v>0.1646752337882687</v>
      </c>
      <c r="N235" s="8">
        <v>-2.3425111841247851E-3</v>
      </c>
    </row>
    <row r="236" spans="2:14" x14ac:dyDescent="0.25">
      <c r="B236" s="14" t="s">
        <v>182</v>
      </c>
      <c r="C236" s="8">
        <v>-1.3138888275777272E-2</v>
      </c>
      <c r="D236" s="8">
        <v>-2.126949023430269</v>
      </c>
      <c r="E236" s="8">
        <v>-0.57186545412558354</v>
      </c>
      <c r="F236" s="8">
        <v>-0.66675131259987852</v>
      </c>
      <c r="G236" s="8">
        <v>0.31196138116121691</v>
      </c>
      <c r="H236" s="8">
        <v>0.13443123877681948</v>
      </c>
      <c r="I236" s="8">
        <v>0.35234732359891469</v>
      </c>
      <c r="J236" s="8">
        <v>0.42827063308206953</v>
      </c>
      <c r="K236" s="8">
        <v>-0.16208233600588801</v>
      </c>
      <c r="L236" s="8">
        <v>-0.29387552467069628</v>
      </c>
      <c r="M236" s="8">
        <v>-0.13052950148336168</v>
      </c>
      <c r="N236" s="8">
        <v>8.5655043078915485E-2</v>
      </c>
    </row>
    <row r="237" spans="2:14" x14ac:dyDescent="0.25">
      <c r="B237" s="14" t="s">
        <v>183</v>
      </c>
      <c r="C237" s="8">
        <v>-0.46815627121115411</v>
      </c>
      <c r="D237" s="8">
        <v>-2.6541525307523388</v>
      </c>
      <c r="E237" s="8">
        <v>0.75619303009564398</v>
      </c>
      <c r="F237" s="8">
        <v>-5.4059952527761981E-2</v>
      </c>
      <c r="G237" s="8">
        <v>-0.52676610054261819</v>
      </c>
      <c r="H237" s="8">
        <v>-1.3062358263606533</v>
      </c>
      <c r="I237" s="8">
        <v>-4.1456574073000588E-3</v>
      </c>
      <c r="J237" s="8">
        <v>-0.35256877300808115</v>
      </c>
      <c r="K237" s="8">
        <v>-0.35665527271078845</v>
      </c>
      <c r="L237" s="8">
        <v>-0.31995992182110883</v>
      </c>
      <c r="M237" s="8">
        <v>0.23523808333038607</v>
      </c>
      <c r="N237" s="8">
        <v>6.6088571794471029E-2</v>
      </c>
    </row>
    <row r="238" spans="2:14" x14ac:dyDescent="0.25">
      <c r="B238" s="14" t="s">
        <v>184</v>
      </c>
      <c r="C238" s="8">
        <v>-3.4154537604240372E-2</v>
      </c>
      <c r="D238" s="8">
        <v>-2.5930761430438811</v>
      </c>
      <c r="E238" s="8">
        <v>-0.73676858522997535</v>
      </c>
      <c r="F238" s="8">
        <v>-0.60875472930496055</v>
      </c>
      <c r="G238" s="8">
        <v>0.30723766436067995</v>
      </c>
      <c r="H238" s="8">
        <v>-0.15121768018838749</v>
      </c>
      <c r="I238" s="8">
        <v>0.50010731275808984</v>
      </c>
      <c r="J238" s="8">
        <v>0.39772146161280525</v>
      </c>
      <c r="K238" s="8">
        <v>-3.3640676998943179E-2</v>
      </c>
      <c r="L238" s="8">
        <v>-0.42328879158818306</v>
      </c>
      <c r="M238" s="8">
        <v>0.32914165651801103</v>
      </c>
      <c r="N238" s="8">
        <v>3.7402850037036396E-2</v>
      </c>
    </row>
    <row r="239" spans="2:14" x14ac:dyDescent="0.25">
      <c r="B239" s="14" t="s">
        <v>185</v>
      </c>
      <c r="C239" s="8">
        <v>1.7053563981903732</v>
      </c>
      <c r="D239" s="8">
        <v>1.8952454430218639</v>
      </c>
      <c r="E239" s="8">
        <v>-0.44315332220540432</v>
      </c>
      <c r="F239" s="8">
        <v>8.1714386897494939E-2</v>
      </c>
      <c r="G239" s="8">
        <v>0.56824244562712711</v>
      </c>
      <c r="H239" s="8">
        <v>9.4739212988398575E-2</v>
      </c>
      <c r="I239" s="8">
        <v>-0.11231108391086095</v>
      </c>
      <c r="J239" s="8">
        <v>-0.26415022088167733</v>
      </c>
      <c r="K239" s="8">
        <v>0.37053537334240255</v>
      </c>
      <c r="L239" s="8">
        <v>-9.9903995041754328E-3</v>
      </c>
      <c r="M239" s="8">
        <v>2.4001758165951737E-2</v>
      </c>
      <c r="N239" s="8">
        <v>3.2482138988786213E-2</v>
      </c>
    </row>
    <row r="240" spans="2:14" x14ac:dyDescent="0.25">
      <c r="B240" s="14" t="s">
        <v>186</v>
      </c>
      <c r="C240" s="8">
        <v>0.68340279958718153</v>
      </c>
      <c r="D240" s="8">
        <v>-1.0714841264697026</v>
      </c>
      <c r="E240" s="8">
        <v>-0.23399514039148225</v>
      </c>
      <c r="F240" s="8">
        <v>-0.1771593782179815</v>
      </c>
      <c r="G240" s="8">
        <v>2.7264744213953508E-2</v>
      </c>
      <c r="H240" s="8">
        <v>-0.45174295923218444</v>
      </c>
      <c r="I240" s="8">
        <v>-0.43020848761158997</v>
      </c>
      <c r="J240" s="8">
        <v>-2.5950835759954893E-2</v>
      </c>
      <c r="K240" s="8">
        <v>-5.0465175789399144E-2</v>
      </c>
      <c r="L240" s="8">
        <v>-3.8500450648023918E-2</v>
      </c>
      <c r="M240" s="8">
        <v>0.14454294289767705</v>
      </c>
      <c r="N240" s="8">
        <v>4.1353761472177654E-2</v>
      </c>
    </row>
    <row r="241" spans="2:14" x14ac:dyDescent="0.25">
      <c r="B241" s="14" t="s">
        <v>187</v>
      </c>
      <c r="C241" s="8">
        <v>3.100129949385245</v>
      </c>
      <c r="D241" s="8">
        <v>-0.36755865310146746</v>
      </c>
      <c r="E241" s="8">
        <v>-0.83872384661802346</v>
      </c>
      <c r="F241" s="8">
        <v>-6.2404309904239147E-3</v>
      </c>
      <c r="G241" s="8">
        <v>-0.37118054649632959</v>
      </c>
      <c r="H241" s="8">
        <v>0.46909070673533099</v>
      </c>
      <c r="I241" s="8">
        <v>-3.029320797734698E-2</v>
      </c>
      <c r="J241" s="8">
        <v>0.68695454205668149</v>
      </c>
      <c r="K241" s="8">
        <v>0.52762452444090169</v>
      </c>
      <c r="L241" s="8">
        <v>0.15690862153130414</v>
      </c>
      <c r="M241" s="8">
        <v>0.29272125110982655</v>
      </c>
      <c r="N241" s="8">
        <v>2.1556165942243286E-2</v>
      </c>
    </row>
    <row r="242" spans="2:14" x14ac:dyDescent="0.25">
      <c r="B242" s="14" t="s">
        <v>188</v>
      </c>
      <c r="C242" s="8">
        <v>-1.5344890295779039</v>
      </c>
      <c r="D242" s="8">
        <v>0.63910528608528316</v>
      </c>
      <c r="E242" s="8">
        <v>-0.64169763009976011</v>
      </c>
      <c r="F242" s="8">
        <v>0.93005502443423371</v>
      </c>
      <c r="G242" s="8">
        <v>-5.8321907934419853E-2</v>
      </c>
      <c r="H242" s="8">
        <v>-3.1901574126004265E-2</v>
      </c>
      <c r="I242" s="8">
        <v>0.53187849597906001</v>
      </c>
      <c r="J242" s="8">
        <v>-0.15441930658880071</v>
      </c>
      <c r="K242" s="8">
        <v>-1.3695951539058455E-2</v>
      </c>
      <c r="L242" s="8">
        <v>0.44450631615498087</v>
      </c>
      <c r="M242" s="8">
        <v>-0.21368079855229857</v>
      </c>
      <c r="N242" s="8">
        <v>5.9125935923831086E-2</v>
      </c>
    </row>
    <row r="243" spans="2:14" x14ac:dyDescent="0.25">
      <c r="B243" s="14" t="s">
        <v>189</v>
      </c>
      <c r="C243" s="8">
        <v>-1.9895835780917688</v>
      </c>
      <c r="D243" s="8">
        <v>-1.9039795818935168</v>
      </c>
      <c r="E243" s="8">
        <v>-1.0164434958233837</v>
      </c>
      <c r="F243" s="8">
        <v>0.30599803674541792</v>
      </c>
      <c r="G243" s="8">
        <v>0.2482522442779751</v>
      </c>
      <c r="H243" s="8">
        <v>0.16046989451929591</v>
      </c>
      <c r="I243" s="8">
        <v>0.78669632073337636</v>
      </c>
      <c r="J243" s="8">
        <v>0.41378007693783808</v>
      </c>
      <c r="K243" s="8">
        <v>-0.30984685804291207</v>
      </c>
      <c r="L243" s="8">
        <v>0.1783841110455463</v>
      </c>
      <c r="M243" s="8">
        <v>-0.1707444800641105</v>
      </c>
      <c r="N243" s="8">
        <v>4.8820725175499957E-2</v>
      </c>
    </row>
    <row r="244" spans="2:14" x14ac:dyDescent="0.25">
      <c r="B244" s="14" t="s">
        <v>190</v>
      </c>
      <c r="C244" s="8">
        <v>-1.5898838582617432</v>
      </c>
      <c r="D244" s="8">
        <v>-1.8441486510037632</v>
      </c>
      <c r="E244" s="8">
        <v>-0.76623837977189713</v>
      </c>
      <c r="F244" s="8">
        <v>0.47009152128539822</v>
      </c>
      <c r="G244" s="8">
        <v>4.8262433734333157E-2</v>
      </c>
      <c r="H244" s="8">
        <v>-0.1782139636634324</v>
      </c>
      <c r="I244" s="8">
        <v>0.16066996639842582</v>
      </c>
      <c r="J244" s="8">
        <v>0.4699426763065796</v>
      </c>
      <c r="K244" s="8">
        <v>-6.6624705781716864E-2</v>
      </c>
      <c r="L244" s="8">
        <v>-0.19573590844548186</v>
      </c>
      <c r="M244" s="8">
        <v>-0.37867904914691231</v>
      </c>
      <c r="N244" s="8">
        <v>-2.981823774661501E-2</v>
      </c>
    </row>
    <row r="245" spans="2:14" x14ac:dyDescent="0.25">
      <c r="B245" s="14" t="s">
        <v>191</v>
      </c>
      <c r="C245" s="8">
        <v>-1.0570403550339564</v>
      </c>
      <c r="D245" s="8">
        <v>0.35853058713455349</v>
      </c>
      <c r="E245" s="8">
        <v>-0.69592629640531345</v>
      </c>
      <c r="F245" s="8">
        <v>1.2276162066972298</v>
      </c>
      <c r="G245" s="8">
        <v>-0.10254361366099862</v>
      </c>
      <c r="H245" s="8">
        <v>-0.26738288455153314</v>
      </c>
      <c r="I245" s="8">
        <v>0.89311420433201938</v>
      </c>
      <c r="J245" s="8">
        <v>-0.24733333847866712</v>
      </c>
      <c r="K245" s="8">
        <v>-6.4321669724356559E-2</v>
      </c>
      <c r="L245" s="8">
        <v>-0.10555714509407177</v>
      </c>
      <c r="M245" s="8">
        <v>0.11810241970210272</v>
      </c>
      <c r="N245" s="8">
        <v>1.1590183720151626E-2</v>
      </c>
    </row>
    <row r="246" spans="2:14" x14ac:dyDescent="0.25">
      <c r="B246" s="14" t="s">
        <v>192</v>
      </c>
      <c r="C246" s="8">
        <v>-1.2516295432350515</v>
      </c>
      <c r="D246" s="8">
        <v>-1.8604022885420215</v>
      </c>
      <c r="E246" s="8">
        <v>-1.0154614979241432</v>
      </c>
      <c r="F246" s="8">
        <v>0.88164521077723046</v>
      </c>
      <c r="G246" s="8">
        <v>0.30268232328734773</v>
      </c>
      <c r="H246" s="8">
        <v>-0.16951901083623455</v>
      </c>
      <c r="I246" s="8">
        <v>1.250009554226474</v>
      </c>
      <c r="J246" s="8">
        <v>3.8423760644423426E-2</v>
      </c>
      <c r="K246" s="8">
        <v>2.8677219189186878E-2</v>
      </c>
      <c r="L246" s="8">
        <v>-0.13113488837098655</v>
      </c>
      <c r="M246" s="8">
        <v>0.44799940327132981</v>
      </c>
      <c r="N246" s="8">
        <v>-6.5565859830160736E-2</v>
      </c>
    </row>
    <row r="247" spans="2:14" ht="15.75" thickBot="1" x14ac:dyDescent="0.3">
      <c r="B247" s="16" t="s">
        <v>193</v>
      </c>
      <c r="C247" s="11">
        <v>-1.6896004141483894</v>
      </c>
      <c r="D247" s="11">
        <v>0.40316870057939275</v>
      </c>
      <c r="E247" s="11">
        <v>-1.1415500555752718</v>
      </c>
      <c r="F247" s="11">
        <v>2.6306138734874374</v>
      </c>
      <c r="G247" s="11">
        <v>-0.72453662539997676</v>
      </c>
      <c r="H247" s="11">
        <v>0.11150364831312456</v>
      </c>
      <c r="I247" s="11">
        <v>1.77618373832537</v>
      </c>
      <c r="J247" s="11">
        <v>-0.20635797892763905</v>
      </c>
      <c r="K247" s="11">
        <v>-0.12959613624116076</v>
      </c>
      <c r="L247" s="11">
        <v>0.36235548381724514</v>
      </c>
      <c r="M247" s="11">
        <v>-0.43985047924961268</v>
      </c>
      <c r="N247" s="11">
        <v>3.1028451548437804E-2</v>
      </c>
    </row>
    <row r="266" spans="7:7" x14ac:dyDescent="0.25">
      <c r="G266" t="s">
        <v>115</v>
      </c>
    </row>
    <row r="285" spans="2:7" x14ac:dyDescent="0.25">
      <c r="G285" t="s">
        <v>115</v>
      </c>
    </row>
    <row r="288" spans="2:7" x14ac:dyDescent="0.25">
      <c r="B288" t="s">
        <v>194</v>
      </c>
    </row>
    <row r="289" spans="2:14" ht="15.75" thickBot="1" x14ac:dyDescent="0.3"/>
    <row r="290" spans="2:14" x14ac:dyDescent="0.25">
      <c r="B290" s="1"/>
      <c r="C290" s="2" t="s">
        <v>100</v>
      </c>
      <c r="D290" s="2" t="s">
        <v>101</v>
      </c>
      <c r="E290" s="2" t="s">
        <v>102</v>
      </c>
      <c r="F290" s="2" t="s">
        <v>103</v>
      </c>
      <c r="G290" s="2" t="s">
        <v>104</v>
      </c>
      <c r="H290" s="2" t="s">
        <v>105</v>
      </c>
      <c r="I290" s="2" t="s">
        <v>106</v>
      </c>
      <c r="J290" s="2" t="s">
        <v>107</v>
      </c>
      <c r="K290" s="2" t="s">
        <v>108</v>
      </c>
      <c r="L290" s="2" t="s">
        <v>109</v>
      </c>
      <c r="M290" s="2" t="s">
        <v>110</v>
      </c>
      <c r="N290" s="2" t="s">
        <v>111</v>
      </c>
    </row>
    <row r="291" spans="2:14" x14ac:dyDescent="0.25">
      <c r="B291" s="3" t="s">
        <v>124</v>
      </c>
      <c r="C291" s="5">
        <v>0.38384569041229871</v>
      </c>
      <c r="D291" s="5">
        <v>0.59154184501268892</v>
      </c>
      <c r="E291" s="5">
        <v>25.649949716067884</v>
      </c>
      <c r="F291" s="5">
        <v>0.44585457021285302</v>
      </c>
      <c r="G291" s="5">
        <v>4.9302204577830624</v>
      </c>
      <c r="H291" s="5">
        <v>2.77302445417356</v>
      </c>
      <c r="I291" s="5">
        <v>0.52985211208187366</v>
      </c>
      <c r="J291" s="5">
        <v>7.778287435421033E-2</v>
      </c>
      <c r="K291" s="5">
        <v>0.14124627138594475</v>
      </c>
      <c r="L291" s="5">
        <v>1.707908324184992E-2</v>
      </c>
      <c r="M291" s="5">
        <v>9.6023601538050618E-2</v>
      </c>
      <c r="N291" s="5">
        <v>0.85154851848835245</v>
      </c>
    </row>
    <row r="292" spans="2:14" x14ac:dyDescent="0.25">
      <c r="B292" s="6" t="s">
        <v>125</v>
      </c>
      <c r="C292" s="8">
        <v>0.9915458919793656</v>
      </c>
      <c r="D292" s="8">
        <v>0.43159737222120403</v>
      </c>
      <c r="E292" s="8">
        <v>4.6063371091469851E-2</v>
      </c>
      <c r="F292" s="8">
        <v>0.39241328833738359</v>
      </c>
      <c r="G292" s="8">
        <v>1.9022349141460824</v>
      </c>
      <c r="H292" s="8">
        <v>0.22884904111697685</v>
      </c>
      <c r="I292" s="8">
        <v>1.4446600437971333E-2</v>
      </c>
      <c r="J292" s="8">
        <v>3.2054438465634147</v>
      </c>
      <c r="K292" s="8">
        <v>1.6871490419397455</v>
      </c>
      <c r="L292" s="8">
        <v>4.2634505039932558</v>
      </c>
      <c r="M292" s="8">
        <v>1.9339209571367966</v>
      </c>
      <c r="N292" s="8">
        <v>0.59970965948212251</v>
      </c>
    </row>
    <row r="293" spans="2:14" x14ac:dyDescent="0.25">
      <c r="B293" s="6" t="s">
        <v>126</v>
      </c>
      <c r="C293" s="8">
        <v>9.1712978934871732</v>
      </c>
      <c r="D293" s="8">
        <v>4.9393472461610619</v>
      </c>
      <c r="E293" s="8">
        <v>1.839080236292661</v>
      </c>
      <c r="F293" s="8">
        <v>1.8422289434838282</v>
      </c>
      <c r="G293" s="8">
        <v>5.6202252752020909</v>
      </c>
      <c r="H293" s="8">
        <v>0.83600200263233659</v>
      </c>
      <c r="I293" s="8">
        <v>5.1452674398580376</v>
      </c>
      <c r="J293" s="8">
        <v>1.1623496463413749</v>
      </c>
      <c r="K293" s="8">
        <v>3.6998135856411506E-2</v>
      </c>
      <c r="L293" s="8">
        <v>4.2954616472363337E-2</v>
      </c>
      <c r="M293" s="8">
        <v>4.4640885371949306</v>
      </c>
      <c r="N293" s="8">
        <v>0.63773753846788483</v>
      </c>
    </row>
    <row r="294" spans="2:14" x14ac:dyDescent="0.25">
      <c r="B294" s="6" t="s">
        <v>127</v>
      </c>
      <c r="C294" s="8">
        <v>11.874005636525153</v>
      </c>
      <c r="D294" s="8">
        <v>9.9706207603072375E-2</v>
      </c>
      <c r="E294" s="8">
        <v>0.62642743045197136</v>
      </c>
      <c r="F294" s="8">
        <v>1.6118028878753552</v>
      </c>
      <c r="G294" s="8">
        <v>11.295145447478742</v>
      </c>
      <c r="H294" s="8">
        <v>0.82629759711268302</v>
      </c>
      <c r="I294" s="8">
        <v>0.43712653976770943</v>
      </c>
      <c r="J294" s="8">
        <v>1.4663731616214948</v>
      </c>
      <c r="K294" s="8">
        <v>11.615845661527542</v>
      </c>
      <c r="L294" s="8">
        <v>3.6928241513571773</v>
      </c>
      <c r="M294" s="8">
        <v>0.19619507516303336</v>
      </c>
      <c r="N294" s="8">
        <v>0.41398482108588147</v>
      </c>
    </row>
    <row r="295" spans="2:14" x14ac:dyDescent="0.25">
      <c r="B295" s="6" t="s">
        <v>128</v>
      </c>
      <c r="C295" s="8">
        <v>4.1893006720432302</v>
      </c>
      <c r="D295" s="8">
        <v>4.2453299873793187</v>
      </c>
      <c r="E295" s="8">
        <v>1.4949050309010054E-3</v>
      </c>
      <c r="F295" s="8">
        <v>5.2160124521194329E-3</v>
      </c>
      <c r="G295" s="8">
        <v>4.3792368478762E-2</v>
      </c>
      <c r="H295" s="8">
        <v>0.32581054812583371</v>
      </c>
      <c r="I295" s="8">
        <v>0.23167328736155249</v>
      </c>
      <c r="J295" s="8">
        <v>0.82822943645435954</v>
      </c>
      <c r="K295" s="8">
        <v>0.22942194198028135</v>
      </c>
      <c r="L295" s="8">
        <v>7.8818901843441047</v>
      </c>
      <c r="M295" s="8">
        <v>7.7261780431068253E-2</v>
      </c>
      <c r="N295" s="8">
        <v>0.65497674514277782</v>
      </c>
    </row>
    <row r="296" spans="2:14" x14ac:dyDescent="0.25">
      <c r="B296" s="6" t="s">
        <v>129</v>
      </c>
      <c r="C296" s="8">
        <v>0.41487388534821867</v>
      </c>
      <c r="D296" s="8">
        <v>2.7434184948798133</v>
      </c>
      <c r="E296" s="8">
        <v>0.23642804317813743</v>
      </c>
      <c r="F296" s="8">
        <v>1.2822182620383931</v>
      </c>
      <c r="G296" s="8">
        <v>9.0383827905304681</v>
      </c>
      <c r="H296" s="8">
        <v>1.6932312815703396</v>
      </c>
      <c r="I296" s="8">
        <v>1.9915285836636744E-2</v>
      </c>
      <c r="J296" s="8">
        <v>8.3400646229072423E-2</v>
      </c>
      <c r="K296" s="8">
        <v>3.6360639581047831</v>
      </c>
      <c r="L296" s="8">
        <v>2.3763226754776765</v>
      </c>
      <c r="M296" s="8">
        <v>4.3625809605228021</v>
      </c>
      <c r="N296" s="8">
        <v>0.68707237099216367</v>
      </c>
    </row>
    <row r="297" spans="2:14" x14ac:dyDescent="0.25">
      <c r="B297" s="6" t="s">
        <v>130</v>
      </c>
      <c r="C297" s="8">
        <v>1.6927223540799574</v>
      </c>
      <c r="D297" s="8">
        <v>0.72912731846751699</v>
      </c>
      <c r="E297" s="8">
        <v>0.17676201283010209</v>
      </c>
      <c r="F297" s="8">
        <v>0.38275928282526284</v>
      </c>
      <c r="G297" s="8">
        <v>0.27714761350550055</v>
      </c>
      <c r="H297" s="8">
        <v>0.21779209081629286</v>
      </c>
      <c r="I297" s="8">
        <v>1.141535143677936</v>
      </c>
      <c r="J297" s="8">
        <v>0.76531367761273084</v>
      </c>
      <c r="K297" s="8">
        <v>1.6697506054404869</v>
      </c>
      <c r="L297" s="8">
        <v>2.622502360904496E-2</v>
      </c>
      <c r="M297" s="8">
        <v>0.23601124163151299</v>
      </c>
      <c r="N297" s="8">
        <v>1.7801566114354747E-4</v>
      </c>
    </row>
    <row r="298" spans="2:14" x14ac:dyDescent="0.25">
      <c r="B298" s="6" t="s">
        <v>131</v>
      </c>
      <c r="C298" s="8">
        <v>0.96353379244675952</v>
      </c>
      <c r="D298" s="8">
        <v>0.96506757260556486</v>
      </c>
      <c r="E298" s="8">
        <v>15.677381272448057</v>
      </c>
      <c r="F298" s="8">
        <v>1.437504450651284E-2</v>
      </c>
      <c r="G298" s="8">
        <v>0.2232095334562475</v>
      </c>
      <c r="H298" s="8">
        <v>3.1549738228912307</v>
      </c>
      <c r="I298" s="8">
        <v>0.50952816215991104</v>
      </c>
      <c r="J298" s="8">
        <v>6.0346430133652733</v>
      </c>
      <c r="K298" s="8">
        <v>3.3768345086672293</v>
      </c>
      <c r="L298" s="8">
        <v>1.6700355446202719</v>
      </c>
      <c r="M298" s="8">
        <v>1.3576385925444974</v>
      </c>
      <c r="N298" s="8">
        <v>0.69262360355898167</v>
      </c>
    </row>
    <row r="299" spans="2:14" x14ac:dyDescent="0.25">
      <c r="B299" s="6" t="s">
        <v>132</v>
      </c>
      <c r="C299" s="8">
        <v>3.7314438170035524</v>
      </c>
      <c r="D299" s="8">
        <v>0.69653035956394349</v>
      </c>
      <c r="E299" s="8">
        <v>0.51083445452797049</v>
      </c>
      <c r="F299" s="8">
        <v>2.5032712702897412E-3</v>
      </c>
      <c r="G299" s="8">
        <v>0.54820755020840017</v>
      </c>
      <c r="H299" s="8">
        <v>0.10149625797229143</v>
      </c>
      <c r="I299" s="8">
        <v>7.514256398628856E-2</v>
      </c>
      <c r="J299" s="8">
        <v>0.60950673012865009</v>
      </c>
      <c r="K299" s="8">
        <v>7.8668261262419916</v>
      </c>
      <c r="L299" s="8">
        <v>1.300810881000021</v>
      </c>
      <c r="M299" s="8">
        <v>1.4754530832560345E-2</v>
      </c>
      <c r="N299" s="8">
        <v>0.21890542849090006</v>
      </c>
    </row>
    <row r="300" spans="2:14" x14ac:dyDescent="0.25">
      <c r="B300" s="6" t="s">
        <v>133</v>
      </c>
      <c r="C300" s="8">
        <v>2.7557944958308616</v>
      </c>
      <c r="D300" s="8">
        <v>0.6824359129714952</v>
      </c>
      <c r="E300" s="8">
        <v>0.34406194988633371</v>
      </c>
      <c r="F300" s="8">
        <v>4.5918862266663356E-2</v>
      </c>
      <c r="G300" s="8">
        <v>0.45581952419526583</v>
      </c>
      <c r="H300" s="8">
        <v>0.19834117332019172</v>
      </c>
      <c r="I300" s="8">
        <v>0.33108104665608445</v>
      </c>
      <c r="J300" s="8">
        <v>0.88242337618856337</v>
      </c>
      <c r="K300" s="8">
        <v>4.087801851314234</v>
      </c>
      <c r="L300" s="8">
        <v>0.48841818125820974</v>
      </c>
      <c r="M300" s="8">
        <v>7.3408999324778623E-2</v>
      </c>
      <c r="N300" s="8">
        <v>3.3992889658973235E-2</v>
      </c>
    </row>
    <row r="301" spans="2:14" x14ac:dyDescent="0.25">
      <c r="B301" s="6" t="s">
        <v>134</v>
      </c>
      <c r="C301" s="8">
        <v>1.9340124166700423</v>
      </c>
      <c r="D301" s="8">
        <v>1.9545859943402564</v>
      </c>
      <c r="E301" s="8">
        <v>3.8898502877562399E-2</v>
      </c>
      <c r="F301" s="8">
        <v>4.8211945158670045E-3</v>
      </c>
      <c r="G301" s="8">
        <v>8.9498736205079851E-2</v>
      </c>
      <c r="H301" s="8">
        <v>1.2588997475075789</v>
      </c>
      <c r="I301" s="8">
        <v>2.5248161995209909E-2</v>
      </c>
      <c r="J301" s="8">
        <v>3.0579029437175893E-2</v>
      </c>
      <c r="K301" s="8">
        <v>3.1191312167075718</v>
      </c>
      <c r="L301" s="8">
        <v>2.2556118028841063</v>
      </c>
      <c r="M301" s="8">
        <v>8.7893095059445508E-2</v>
      </c>
      <c r="N301" s="8">
        <v>9.930610015389571E-2</v>
      </c>
    </row>
    <row r="302" spans="2:14" x14ac:dyDescent="0.25">
      <c r="B302" s="6" t="s">
        <v>135</v>
      </c>
      <c r="C302" s="8">
        <v>0.85834911583147211</v>
      </c>
      <c r="D302" s="8">
        <v>0.92772465576646101</v>
      </c>
      <c r="E302" s="8">
        <v>0.232017760550012</v>
      </c>
      <c r="F302" s="8">
        <v>1.7507577479809605E-2</v>
      </c>
      <c r="G302" s="8">
        <v>0.43261643083298834</v>
      </c>
      <c r="H302" s="8">
        <v>2.2044819588361225E-2</v>
      </c>
      <c r="I302" s="8">
        <v>0.34675952782163688</v>
      </c>
      <c r="J302" s="8">
        <v>0.2339406056139465</v>
      </c>
      <c r="K302" s="8">
        <v>0.47970753146868023</v>
      </c>
      <c r="L302" s="8">
        <v>14.639033049274317</v>
      </c>
      <c r="M302" s="8">
        <v>6.3278389273983819</v>
      </c>
      <c r="N302" s="8">
        <v>9.807571228521315</v>
      </c>
    </row>
    <row r="303" spans="2:14" x14ac:dyDescent="0.25">
      <c r="B303" s="6" t="s">
        <v>136</v>
      </c>
      <c r="C303" s="8">
        <v>0.79802621324208378</v>
      </c>
      <c r="D303" s="8">
        <v>0.49686992440517036</v>
      </c>
      <c r="E303" s="8">
        <v>9.6264453051463708E-2</v>
      </c>
      <c r="F303" s="8">
        <v>1.775781479980842</v>
      </c>
      <c r="G303" s="8">
        <v>0.5932917050596701</v>
      </c>
      <c r="H303" s="8">
        <v>1.2963780579057992E-3</v>
      </c>
      <c r="I303" s="8">
        <v>4.2580203587509082</v>
      </c>
      <c r="J303" s="8">
        <v>3.5897493951809301</v>
      </c>
      <c r="K303" s="8">
        <v>2.3650015227567533</v>
      </c>
      <c r="L303" s="8">
        <v>2.0042460363527375</v>
      </c>
      <c r="M303" s="8">
        <v>1.5706500898690998</v>
      </c>
      <c r="N303" s="8">
        <v>0.1098653153271215</v>
      </c>
    </row>
    <row r="304" spans="2:14" x14ac:dyDescent="0.25">
      <c r="B304" s="6" t="s">
        <v>137</v>
      </c>
      <c r="C304" s="8">
        <v>1.4179990187927705</v>
      </c>
      <c r="D304" s="8">
        <v>0.77316416643496022</v>
      </c>
      <c r="E304" s="8">
        <v>0.11441896377988157</v>
      </c>
      <c r="F304" s="8">
        <v>0.49137072053869474</v>
      </c>
      <c r="G304" s="8">
        <v>0.40776751739634864</v>
      </c>
      <c r="H304" s="8">
        <v>0.14958599986227408</v>
      </c>
      <c r="I304" s="8">
        <v>1.9618476995008571</v>
      </c>
      <c r="J304" s="8">
        <v>1.1035340001551521</v>
      </c>
      <c r="K304" s="8">
        <v>1.0020334153485315</v>
      </c>
      <c r="L304" s="8">
        <v>0.49100386277686081</v>
      </c>
      <c r="M304" s="8">
        <v>2.0587010977420461E-6</v>
      </c>
      <c r="N304" s="8">
        <v>2.6520131760455576E-2</v>
      </c>
    </row>
    <row r="305" spans="2:14" x14ac:dyDescent="0.25">
      <c r="B305" s="6" t="s">
        <v>138</v>
      </c>
      <c r="C305" s="8">
        <v>2.3693194209033889E-3</v>
      </c>
      <c r="D305" s="8">
        <v>0.31853474309331131</v>
      </c>
      <c r="E305" s="8">
        <v>3.5590272321666778</v>
      </c>
      <c r="F305" s="8">
        <v>3.0065732109619629</v>
      </c>
      <c r="G305" s="8">
        <v>1.4282331994789763E-2</v>
      </c>
      <c r="H305" s="8">
        <v>3.6282169802164289E-2</v>
      </c>
      <c r="I305" s="8">
        <v>5.3529540469020302</v>
      </c>
      <c r="J305" s="8">
        <v>0.28731584619755557</v>
      </c>
      <c r="K305" s="8">
        <v>7.6934175491241961</v>
      </c>
      <c r="L305" s="8">
        <v>1.0108481062200485</v>
      </c>
      <c r="M305" s="8">
        <v>0.27844344647166608</v>
      </c>
      <c r="N305" s="8">
        <v>1.5893220816396512</v>
      </c>
    </row>
    <row r="306" spans="2:14" x14ac:dyDescent="0.25">
      <c r="B306" s="6" t="s">
        <v>139</v>
      </c>
      <c r="C306" s="8">
        <v>4.8158419460829256</v>
      </c>
      <c r="D306" s="8">
        <v>2.3713018252059785</v>
      </c>
      <c r="E306" s="8">
        <v>1.4562855547920682E-2</v>
      </c>
      <c r="F306" s="8">
        <v>7.4147349203301637E-3</v>
      </c>
      <c r="G306" s="8">
        <v>0.70896397677569201</v>
      </c>
      <c r="H306" s="8">
        <v>1.3383796560401244</v>
      </c>
      <c r="I306" s="8">
        <v>1.1479671073925075</v>
      </c>
      <c r="J306" s="8">
        <v>0.18254922554258046</v>
      </c>
      <c r="K306" s="8">
        <v>6.4600400364367552E-2</v>
      </c>
      <c r="L306" s="8">
        <v>3.5536575898511114</v>
      </c>
      <c r="M306" s="8">
        <v>0.5649883259807148</v>
      </c>
      <c r="N306" s="8">
        <v>1.5479424847691454</v>
      </c>
    </row>
    <row r="307" spans="2:14" x14ac:dyDescent="0.25">
      <c r="B307" s="6" t="s">
        <v>140</v>
      </c>
      <c r="C307" s="8">
        <v>5.2108382488162963</v>
      </c>
      <c r="D307" s="8">
        <v>4.3331470259405336</v>
      </c>
      <c r="E307" s="8">
        <v>4.3856016163713263E-2</v>
      </c>
      <c r="F307" s="8">
        <v>3.407520065581076E-2</v>
      </c>
      <c r="G307" s="8">
        <v>2.139840222771987</v>
      </c>
      <c r="H307" s="8">
        <v>0.48325002274084694</v>
      </c>
      <c r="I307" s="8">
        <v>0.11808952776136157</v>
      </c>
      <c r="J307" s="8">
        <v>7.586736077568694E-2</v>
      </c>
      <c r="K307" s="8">
        <v>1.0813308058013966</v>
      </c>
      <c r="L307" s="8">
        <v>0.18187738492383548</v>
      </c>
      <c r="M307" s="8">
        <v>3.501760195914331</v>
      </c>
      <c r="N307" s="8">
        <v>3.5985296114245022</v>
      </c>
    </row>
    <row r="308" spans="2:14" x14ac:dyDescent="0.25">
      <c r="B308" s="6" t="s">
        <v>141</v>
      </c>
      <c r="C308" s="8">
        <v>3.3621934201564745</v>
      </c>
      <c r="D308" s="8">
        <v>3.6462410229972471</v>
      </c>
      <c r="E308" s="8">
        <v>2.6228775815238699E-2</v>
      </c>
      <c r="F308" s="8">
        <v>3.1635403655742023E-2</v>
      </c>
      <c r="G308" s="8">
        <v>0.90917395525324418</v>
      </c>
      <c r="H308" s="8">
        <v>2.2217746008047126</v>
      </c>
      <c r="I308" s="8">
        <v>9.8811455774751918E-4</v>
      </c>
      <c r="J308" s="8">
        <v>0.84204341666310845</v>
      </c>
      <c r="K308" s="8">
        <v>3.6331538218886545</v>
      </c>
      <c r="L308" s="8">
        <v>3.1679311349714907</v>
      </c>
      <c r="M308" s="8">
        <v>2.4757245046529488</v>
      </c>
      <c r="N308" s="8">
        <v>0.6184869641345081</v>
      </c>
    </row>
    <row r="309" spans="2:14" x14ac:dyDescent="0.25">
      <c r="B309" s="6" t="s">
        <v>142</v>
      </c>
      <c r="C309" s="8">
        <v>4.5149478097970892</v>
      </c>
      <c r="D309" s="8">
        <v>1.4470033795216879</v>
      </c>
      <c r="E309" s="8">
        <v>8.3035988329710556E-3</v>
      </c>
      <c r="F309" s="8">
        <v>3.4981525444863727E-3</v>
      </c>
      <c r="G309" s="8">
        <v>1.0313435077680466</v>
      </c>
      <c r="H309" s="8">
        <v>2.6795016310583602E-2</v>
      </c>
      <c r="I309" s="8">
        <v>0.41577629458439114</v>
      </c>
      <c r="J309" s="8">
        <v>0.15088753541478606</v>
      </c>
      <c r="K309" s="8">
        <v>6.5780034801031454E-3</v>
      </c>
      <c r="L309" s="8">
        <v>0.35178039415018686</v>
      </c>
      <c r="M309" s="8">
        <v>0.60865147589266622</v>
      </c>
      <c r="N309" s="8">
        <v>1.1438428821240871</v>
      </c>
    </row>
    <row r="310" spans="2:14" x14ac:dyDescent="0.25">
      <c r="B310" s="6" t="s">
        <v>143</v>
      </c>
      <c r="C310" s="8">
        <v>6.0653329238958502</v>
      </c>
      <c r="D310" s="8">
        <v>0.36280709468852229</v>
      </c>
      <c r="E310" s="8">
        <v>1.676988041997067E-2</v>
      </c>
      <c r="F310" s="8">
        <v>0.55523393273216193</v>
      </c>
      <c r="G310" s="8">
        <v>0.79429358948822559</v>
      </c>
      <c r="H310" s="8">
        <v>0.42724707411569501</v>
      </c>
      <c r="I310" s="8">
        <v>1.2105557952500054E-2</v>
      </c>
      <c r="J310" s="8">
        <v>1.8609783854127242</v>
      </c>
      <c r="K310" s="8">
        <v>2.628355802355694E-2</v>
      </c>
      <c r="L310" s="8">
        <v>0.98580167471033353</v>
      </c>
      <c r="M310" s="8">
        <v>1.920480453306334</v>
      </c>
      <c r="N310" s="8">
        <v>0.50873854613443081</v>
      </c>
    </row>
    <row r="311" spans="2:14" x14ac:dyDescent="0.25">
      <c r="B311" s="6" t="s">
        <v>144</v>
      </c>
      <c r="C311" s="8">
        <v>4.1873076535586371</v>
      </c>
      <c r="D311" s="8">
        <v>9.8769720562969926E-2</v>
      </c>
      <c r="E311" s="8">
        <v>1.3974021982082778E-2</v>
      </c>
      <c r="F311" s="8">
        <v>0.10650656500426352</v>
      </c>
      <c r="G311" s="8">
        <v>1.7789120143418555</v>
      </c>
      <c r="H311" s="8">
        <v>2.0013412735642468E-2</v>
      </c>
      <c r="I311" s="8">
        <v>1.2390689052524999</v>
      </c>
      <c r="J311" s="8">
        <v>2.5689295045081981</v>
      </c>
      <c r="K311" s="8">
        <v>0.25482084916543163</v>
      </c>
      <c r="L311" s="8">
        <v>0.4077682416534037</v>
      </c>
      <c r="M311" s="8">
        <v>3.6586225013758753</v>
      </c>
      <c r="N311" s="8">
        <v>0.11637940553907589</v>
      </c>
    </row>
    <row r="312" spans="2:14" x14ac:dyDescent="0.25">
      <c r="B312" s="6" t="s">
        <v>145</v>
      </c>
      <c r="C312" s="8">
        <v>3.948573403250871</v>
      </c>
      <c r="D312" s="8">
        <v>0.83918042252615976</v>
      </c>
      <c r="E312" s="8">
        <v>1.438368026839174E-4</v>
      </c>
      <c r="F312" s="8">
        <v>1.7023475911728033E-2</v>
      </c>
      <c r="G312" s="8">
        <v>1.2604250973951172</v>
      </c>
      <c r="H312" s="8">
        <v>5.4891401034938862E-3</v>
      </c>
      <c r="I312" s="8">
        <v>0.42667278970118772</v>
      </c>
      <c r="J312" s="8">
        <v>0.56539156661602585</v>
      </c>
      <c r="K312" s="8">
        <v>0.29308986042687096</v>
      </c>
      <c r="L312" s="8">
        <v>1.5758446836701763E-3</v>
      </c>
      <c r="M312" s="8">
        <v>3.1088418283474302</v>
      </c>
      <c r="N312" s="8">
        <v>1.8722488713875205</v>
      </c>
    </row>
    <row r="313" spans="2:14" x14ac:dyDescent="0.25">
      <c r="B313" s="6" t="s">
        <v>146</v>
      </c>
      <c r="C313" s="8">
        <v>5.3406451278988643</v>
      </c>
      <c r="D313" s="8">
        <v>0.5522201613694272</v>
      </c>
      <c r="E313" s="8">
        <v>3.9402357769853506E-2</v>
      </c>
      <c r="F313" s="8">
        <v>0.50567262148846914</v>
      </c>
      <c r="G313" s="8">
        <v>0.97721137575367079</v>
      </c>
      <c r="H313" s="8">
        <v>2.6384931674053888E-4</v>
      </c>
      <c r="I313" s="8">
        <v>2.1477114043313521</v>
      </c>
      <c r="J313" s="8">
        <v>0.27095488246113392</v>
      </c>
      <c r="K313" s="8">
        <v>5.4146999462281846E-2</v>
      </c>
      <c r="L313" s="8">
        <v>0.43365809188079107</v>
      </c>
      <c r="M313" s="8">
        <v>1.6879895729477028</v>
      </c>
      <c r="N313" s="8">
        <v>1.7001107461558163</v>
      </c>
    </row>
    <row r="314" spans="2:14" x14ac:dyDescent="0.25">
      <c r="B314" s="6" t="s">
        <v>147</v>
      </c>
      <c r="C314" s="8">
        <v>4.2463598877510842</v>
      </c>
      <c r="D314" s="8">
        <v>1.4124520492081289</v>
      </c>
      <c r="E314" s="8">
        <v>3.2029099566806283E-3</v>
      </c>
      <c r="F314" s="8">
        <v>1.4757192503275634E-6</v>
      </c>
      <c r="G314" s="8">
        <v>1.057078631379275</v>
      </c>
      <c r="H314" s="8">
        <v>3.4297718037998394E-2</v>
      </c>
      <c r="I314" s="8">
        <v>0.31869479154285868</v>
      </c>
      <c r="J314" s="8">
        <v>0.16099285119502488</v>
      </c>
      <c r="K314" s="8">
        <v>1.2342685991556294E-5</v>
      </c>
      <c r="L314" s="8">
        <v>0.36963041212067893</v>
      </c>
      <c r="M314" s="8">
        <v>0.52057209142264116</v>
      </c>
      <c r="N314" s="8">
        <v>1.129452721850694</v>
      </c>
    </row>
    <row r="315" spans="2:14" x14ac:dyDescent="0.25">
      <c r="B315" s="6" t="s">
        <v>148</v>
      </c>
      <c r="C315" s="8">
        <v>3.3571562507284618</v>
      </c>
      <c r="D315" s="8">
        <v>1.4613223566690408</v>
      </c>
      <c r="E315" s="8">
        <v>1.7584956817514513E-6</v>
      </c>
      <c r="F315" s="8">
        <v>0.15833559180287626</v>
      </c>
      <c r="G315" s="8">
        <v>0.41229986389837281</v>
      </c>
      <c r="H315" s="8">
        <v>0.25321448326246859</v>
      </c>
      <c r="I315" s="8">
        <v>4.8349836273833144E-2</v>
      </c>
      <c r="J315" s="8">
        <v>4.2537227069114085E-3</v>
      </c>
      <c r="K315" s="8">
        <v>0.91272773220249948</v>
      </c>
      <c r="L315" s="8">
        <v>5.4516126521620167</v>
      </c>
      <c r="M315" s="8">
        <v>1.7628847241740608</v>
      </c>
      <c r="N315" s="8">
        <v>0.80278661045873834</v>
      </c>
    </row>
    <row r="316" spans="2:14" x14ac:dyDescent="0.25">
      <c r="B316" s="6" t="s">
        <v>149</v>
      </c>
      <c r="C316" s="8">
        <v>0.81522080560654875</v>
      </c>
      <c r="D316" s="8">
        <v>0.41600833188820485</v>
      </c>
      <c r="E316" s="8">
        <v>0.46435396019702202</v>
      </c>
      <c r="F316" s="8">
        <v>5.1586368380608733E-2</v>
      </c>
      <c r="G316" s="8">
        <v>1.1124808887355586</v>
      </c>
      <c r="H316" s="8">
        <v>7.2816170516553308E-3</v>
      </c>
      <c r="I316" s="8">
        <v>0.17221346481866251</v>
      </c>
      <c r="J316" s="8">
        <v>0.62294190540868499</v>
      </c>
      <c r="K316" s="8">
        <v>1.0874819980430861</v>
      </c>
      <c r="L316" s="8">
        <v>0.5002659538658748</v>
      </c>
      <c r="M316" s="8">
        <v>7.1101000980946733E-3</v>
      </c>
      <c r="N316" s="8">
        <v>9.4983424466280428E-2</v>
      </c>
    </row>
    <row r="317" spans="2:14" x14ac:dyDescent="0.25">
      <c r="B317" s="6" t="s">
        <v>150</v>
      </c>
      <c r="C317" s="8">
        <v>8.8885465933831315E-3</v>
      </c>
      <c r="D317" s="8">
        <v>0.9585606992331307</v>
      </c>
      <c r="E317" s="8">
        <v>4.2073373424618916</v>
      </c>
      <c r="F317" s="8">
        <v>8.6808364894757753E-2</v>
      </c>
      <c r="G317" s="8">
        <v>0.1263854740578067</v>
      </c>
      <c r="H317" s="8">
        <v>0.81058772440946258</v>
      </c>
      <c r="I317" s="8">
        <v>1.0386031986288096</v>
      </c>
      <c r="J317" s="8">
        <v>4.654400291910251E-2</v>
      </c>
      <c r="K317" s="8">
        <v>2.9541770727815</v>
      </c>
      <c r="L317" s="8">
        <v>4.2125657986489491E-6</v>
      </c>
      <c r="M317" s="8">
        <v>2.4455712416502622E-2</v>
      </c>
      <c r="N317" s="8">
        <v>0.29106026980568339</v>
      </c>
    </row>
    <row r="318" spans="2:14" x14ac:dyDescent="0.25">
      <c r="B318" s="6" t="s">
        <v>151</v>
      </c>
      <c r="C318" s="8">
        <v>1.336115250607614E-2</v>
      </c>
      <c r="D318" s="8">
        <v>0.27269974233727584</v>
      </c>
      <c r="E318" s="8">
        <v>0.95837337377288001</v>
      </c>
      <c r="F318" s="8">
        <v>0.34529067176590816</v>
      </c>
      <c r="G318" s="8">
        <v>0.66450829176004733</v>
      </c>
      <c r="H318" s="8">
        <v>0.30091023742544731</v>
      </c>
      <c r="I318" s="8">
        <v>1.6478674266044102E-2</v>
      </c>
      <c r="J318" s="8">
        <v>2.7241839736094113</v>
      </c>
      <c r="K318" s="8">
        <v>0.1471637073194256</v>
      </c>
      <c r="L318" s="8">
        <v>6.4468066278015739</v>
      </c>
      <c r="M318" s="8">
        <v>1.6892565469596788</v>
      </c>
      <c r="N318" s="8">
        <v>5.7516587595968964</v>
      </c>
    </row>
    <row r="319" spans="2:14" x14ac:dyDescent="0.25">
      <c r="B319" s="6" t="s">
        <v>152</v>
      </c>
      <c r="C319" s="8">
        <v>0.14206667168806972</v>
      </c>
      <c r="D319" s="8">
        <v>0.14053622365870025</v>
      </c>
      <c r="E319" s="8">
        <v>0.32736044824885574</v>
      </c>
      <c r="F319" s="8">
        <v>0.88862028620935685</v>
      </c>
      <c r="G319" s="8">
        <v>1.3008864161539808</v>
      </c>
      <c r="H319" s="8">
        <v>0.11946921725600894</v>
      </c>
      <c r="I319" s="8">
        <v>0.44910415331741221</v>
      </c>
      <c r="J319" s="8">
        <v>5.32817308122309E-2</v>
      </c>
      <c r="K319" s="8">
        <v>1.0117531532403172</v>
      </c>
      <c r="L319" s="8">
        <v>1.406828277842082</v>
      </c>
      <c r="M319" s="8">
        <v>4.8019604061488836</v>
      </c>
      <c r="N319" s="8">
        <v>9.8198785616379541E-2</v>
      </c>
    </row>
    <row r="320" spans="2:14" x14ac:dyDescent="0.25">
      <c r="B320" s="6" t="s">
        <v>153</v>
      </c>
      <c r="C320" s="8">
        <v>1.7951711957719264E-3</v>
      </c>
      <c r="D320" s="8">
        <v>2.7420336260953394E-2</v>
      </c>
      <c r="E320" s="8">
        <v>0.69957224362722437</v>
      </c>
      <c r="F320" s="8">
        <v>2.3239618134922355</v>
      </c>
      <c r="G320" s="8">
        <v>1.7715871104137182</v>
      </c>
      <c r="H320" s="8">
        <v>0.77197904614172352</v>
      </c>
      <c r="I320" s="8">
        <v>6.1776119504554647E-3</v>
      </c>
      <c r="J320" s="8">
        <v>0.28889155655224552</v>
      </c>
      <c r="K320" s="8">
        <v>0.26105673698172216</v>
      </c>
      <c r="L320" s="8">
        <v>1.0496153573097238</v>
      </c>
      <c r="M320" s="8">
        <v>5.0450169069167137</v>
      </c>
      <c r="N320" s="8">
        <v>4.3864951078638165E-2</v>
      </c>
    </row>
    <row r="321" spans="2:14" x14ac:dyDescent="0.25">
      <c r="B321" s="6" t="s">
        <v>154</v>
      </c>
      <c r="C321" s="8">
        <v>1.5791546727966135E-2</v>
      </c>
      <c r="D321" s="8">
        <v>0.70064302392770295</v>
      </c>
      <c r="E321" s="8">
        <v>3.0807830136179164</v>
      </c>
      <c r="F321" s="8">
        <v>3.363509491470758E-3</v>
      </c>
      <c r="G321" s="8">
        <v>0.33275652943197903</v>
      </c>
      <c r="H321" s="8">
        <v>0.19188533052067852</v>
      </c>
      <c r="I321" s="8">
        <v>0.17390988503312774</v>
      </c>
      <c r="J321" s="8">
        <v>7.4125196034315555E-2</v>
      </c>
      <c r="K321" s="8">
        <v>1.9355758134078784</v>
      </c>
      <c r="L321" s="8">
        <v>1.1440683114938974</v>
      </c>
      <c r="M321" s="8">
        <v>0.24867943532325307</v>
      </c>
      <c r="N321" s="8">
        <v>0.34612296266524228</v>
      </c>
    </row>
    <row r="322" spans="2:14" x14ac:dyDescent="0.25">
      <c r="B322" s="6" t="s">
        <v>155</v>
      </c>
      <c r="C322" s="8">
        <v>0.1138910468027312</v>
      </c>
      <c r="D322" s="8">
        <v>0.58974440139721107</v>
      </c>
      <c r="E322" s="8">
        <v>13.915238806695228</v>
      </c>
      <c r="F322" s="8">
        <v>0.32298014660870072</v>
      </c>
      <c r="G322" s="8">
        <v>2.1402198161231074</v>
      </c>
      <c r="H322" s="8">
        <v>2.5806990192467198</v>
      </c>
      <c r="I322" s="8">
        <v>0.32597242157882289</v>
      </c>
      <c r="J322" s="8">
        <v>6.5359533349556697E-3</v>
      </c>
      <c r="K322" s="8">
        <v>4.2565756633763926E-2</v>
      </c>
      <c r="L322" s="8">
        <v>0.36564906807179726</v>
      </c>
      <c r="M322" s="8">
        <v>1.0017621252075868</v>
      </c>
      <c r="N322" s="8">
        <v>1.9121193194809052E-2</v>
      </c>
    </row>
    <row r="323" spans="2:14" x14ac:dyDescent="0.25">
      <c r="B323" s="6" t="s">
        <v>156</v>
      </c>
      <c r="C323" s="8">
        <v>0.52000932671606848</v>
      </c>
      <c r="D323" s="8">
        <v>0.3646388186019861</v>
      </c>
      <c r="E323" s="8">
        <v>0.26917634142715557</v>
      </c>
      <c r="F323" s="8">
        <v>0.19995020015646772</v>
      </c>
      <c r="G323" s="8">
        <v>0.90104766463985708</v>
      </c>
      <c r="H323" s="8">
        <v>7.2638919134971336E-2</v>
      </c>
      <c r="I323" s="8">
        <v>0.29414465757156777</v>
      </c>
      <c r="J323" s="8">
        <v>0.4284581169633076</v>
      </c>
      <c r="K323" s="8">
        <v>0.2449852588987072</v>
      </c>
      <c r="L323" s="8">
        <v>0.12500377980733826</v>
      </c>
      <c r="M323" s="8">
        <v>0.82539299501916774</v>
      </c>
      <c r="N323" s="8">
        <v>0.12937441159116009</v>
      </c>
    </row>
    <row r="324" spans="2:14" x14ac:dyDescent="0.25">
      <c r="B324" s="6" t="s">
        <v>157</v>
      </c>
      <c r="C324" s="8">
        <v>9.0054749905800827E-2</v>
      </c>
      <c r="D324" s="8">
        <v>5.0271639041678876E-2</v>
      </c>
      <c r="E324" s="8">
        <v>8.0211315218137336E-3</v>
      </c>
      <c r="F324" s="8">
        <v>3.7932136693445542E-2</v>
      </c>
      <c r="G324" s="8">
        <v>6.2503092994649428E-2</v>
      </c>
      <c r="H324" s="8">
        <v>0.42937034104313965</v>
      </c>
      <c r="I324" s="8">
        <v>0.55885900916198905</v>
      </c>
      <c r="J324" s="8">
        <v>2.0018606566931885</v>
      </c>
      <c r="K324" s="8">
        <v>1.451628273015908</v>
      </c>
      <c r="L324" s="8">
        <v>0.50526118553245691</v>
      </c>
      <c r="M324" s="8">
        <v>0.71272790377958772</v>
      </c>
      <c r="N324" s="8">
        <v>2.116247334176893E-2</v>
      </c>
    </row>
    <row r="325" spans="2:14" x14ac:dyDescent="0.25">
      <c r="B325" s="6" t="s">
        <v>158</v>
      </c>
      <c r="C325" s="8">
        <v>8.3034127078360533E-3</v>
      </c>
      <c r="D325" s="8">
        <v>0.13517979748534992</v>
      </c>
      <c r="E325" s="8">
        <v>3.5868223251521704E-2</v>
      </c>
      <c r="F325" s="8">
        <v>0.61751378988614192</v>
      </c>
      <c r="G325" s="8">
        <v>0.85805127057828068</v>
      </c>
      <c r="H325" s="8">
        <v>4.341477506945722E-2</v>
      </c>
      <c r="I325" s="8">
        <v>1.913769823349923</v>
      </c>
      <c r="J325" s="8">
        <v>7.9196747159579972E-2</v>
      </c>
      <c r="K325" s="8">
        <v>0.64268598061206328</v>
      </c>
      <c r="L325" s="8">
        <v>4.5715465755356635E-2</v>
      </c>
      <c r="M325" s="8">
        <v>0.4341503610648062</v>
      </c>
      <c r="N325" s="8">
        <v>18.50892206662105</v>
      </c>
    </row>
    <row r="326" spans="2:14" x14ac:dyDescent="0.25">
      <c r="B326" s="6" t="s">
        <v>159</v>
      </c>
      <c r="C326" s="8">
        <v>3.9219554511829971E-2</v>
      </c>
      <c r="D326" s="8">
        <v>1.5603122097413937</v>
      </c>
      <c r="E326" s="8">
        <v>7.6115822899442603E-2</v>
      </c>
      <c r="F326" s="8">
        <v>0.28035826046615203</v>
      </c>
      <c r="G326" s="8">
        <v>0.633064876548035</v>
      </c>
      <c r="H326" s="8">
        <v>0.60038193219312019</v>
      </c>
      <c r="I326" s="8">
        <v>0.1227443669361116</v>
      </c>
      <c r="J326" s="8">
        <v>2.1585949786174465</v>
      </c>
      <c r="K326" s="8">
        <v>0.11204322967089979</v>
      </c>
      <c r="L326" s="8">
        <v>0.32185188524921843</v>
      </c>
      <c r="M326" s="8">
        <v>0.90611118819340919</v>
      </c>
      <c r="N326" s="8">
        <v>0.12970422660624703</v>
      </c>
    </row>
    <row r="327" spans="2:14" x14ac:dyDescent="0.25">
      <c r="B327" s="6" t="s">
        <v>160</v>
      </c>
      <c r="C327" s="8">
        <v>0.10065088432042688</v>
      </c>
      <c r="D327" s="8">
        <v>0.21688657950365434</v>
      </c>
      <c r="E327" s="8">
        <v>0.39435225225760284</v>
      </c>
      <c r="F327" s="8">
        <v>0.50178166984062789</v>
      </c>
      <c r="G327" s="8">
        <v>1.8881722439714834</v>
      </c>
      <c r="H327" s="8">
        <v>0.17376451788568986</v>
      </c>
      <c r="I327" s="8">
        <v>0.67406469924761248</v>
      </c>
      <c r="J327" s="8">
        <v>0.70134205849376274</v>
      </c>
      <c r="K327" s="8">
        <v>0.57219425282490066</v>
      </c>
      <c r="L327" s="8">
        <v>0.12068226237008506</v>
      </c>
      <c r="M327" s="8">
        <v>1.3513882808585696E-2</v>
      </c>
      <c r="N327" s="8">
        <v>1.3529861979424191</v>
      </c>
    </row>
    <row r="328" spans="2:14" x14ac:dyDescent="0.25">
      <c r="B328" s="6" t="s">
        <v>161</v>
      </c>
      <c r="C328" s="8">
        <v>2.0079371895282265E-4</v>
      </c>
      <c r="D328" s="8">
        <v>2.4171565068094694</v>
      </c>
      <c r="E328" s="8">
        <v>0.18844686384572756</v>
      </c>
      <c r="F328" s="8">
        <v>0.24150026117432902</v>
      </c>
      <c r="G328" s="8">
        <v>5.1658796055721649E-2</v>
      </c>
      <c r="H328" s="8">
        <v>0.20274724718131809</v>
      </c>
      <c r="I328" s="8">
        <v>8.0145221921074039E-2</v>
      </c>
      <c r="J328" s="8">
        <v>4.4555665037239602E-2</v>
      </c>
      <c r="K328" s="8">
        <v>1.1411461147379691</v>
      </c>
      <c r="L328" s="8">
        <v>0.1846124598182679</v>
      </c>
      <c r="M328" s="8">
        <v>2.3206073357807662</v>
      </c>
      <c r="N328" s="8">
        <v>0.91685853997445299</v>
      </c>
    </row>
    <row r="329" spans="2:14" x14ac:dyDescent="0.25">
      <c r="B329" s="6" t="s">
        <v>162</v>
      </c>
      <c r="C329" s="8">
        <v>0.24861809532215554</v>
      </c>
      <c r="D329" s="8">
        <v>0.16931077443397419</v>
      </c>
      <c r="E329" s="8">
        <v>0.71498847561298351</v>
      </c>
      <c r="F329" s="8">
        <v>0.5787262622240531</v>
      </c>
      <c r="G329" s="8">
        <v>0.90816272987152369</v>
      </c>
      <c r="H329" s="8">
        <v>0.57841347941317289</v>
      </c>
      <c r="I329" s="8">
        <v>0.34232438215383298</v>
      </c>
      <c r="J329" s="8">
        <v>6.6799046353855196E-2</v>
      </c>
      <c r="K329" s="8">
        <v>3.6150880915903172</v>
      </c>
      <c r="L329" s="8">
        <v>4.320652150898459E-3</v>
      </c>
      <c r="M329" s="8">
        <v>1.6389826431848902</v>
      </c>
      <c r="N329" s="8">
        <v>0.45383606343224975</v>
      </c>
    </row>
    <row r="330" spans="2:14" x14ac:dyDescent="0.25">
      <c r="B330" s="6" t="s">
        <v>163</v>
      </c>
      <c r="C330" s="8">
        <v>0.28658279079525889</v>
      </c>
      <c r="D330" s="8">
        <v>0.79176172760491881</v>
      </c>
      <c r="E330" s="8">
        <v>1.2728914069733235E-3</v>
      </c>
      <c r="F330" s="8">
        <v>2.8978866088873196E-2</v>
      </c>
      <c r="G330" s="8">
        <v>0.7438562041534319</v>
      </c>
      <c r="H330" s="8">
        <v>2.7817153289139505E-2</v>
      </c>
      <c r="I330" s="8">
        <v>0.18223306385700649</v>
      </c>
      <c r="J330" s="8">
        <v>0.41327251888934408</v>
      </c>
      <c r="K330" s="8">
        <v>0.35611476160209499</v>
      </c>
      <c r="L330" s="8">
        <v>0.89694727306018385</v>
      </c>
      <c r="M330" s="8">
        <v>1.1416689825699355</v>
      </c>
      <c r="N330" s="8">
        <v>0.68870721120505807</v>
      </c>
    </row>
    <row r="331" spans="2:14" x14ac:dyDescent="0.25">
      <c r="B331" s="6" t="s">
        <v>164</v>
      </c>
      <c r="C331" s="8">
        <v>9.3209231963306924E-2</v>
      </c>
      <c r="D331" s="8">
        <v>2.2148419618947122</v>
      </c>
      <c r="E331" s="8">
        <v>5.9415525025663593E-3</v>
      </c>
      <c r="F331" s="8">
        <v>9.7317922774140725E-2</v>
      </c>
      <c r="G331" s="8">
        <v>0.25736803393815239</v>
      </c>
      <c r="H331" s="8">
        <v>1.5804330615360744</v>
      </c>
      <c r="I331" s="8">
        <v>0.12526031037927116</v>
      </c>
      <c r="J331" s="8">
        <v>2.9648735115890217</v>
      </c>
      <c r="K331" s="8">
        <v>0.21354343283406585</v>
      </c>
      <c r="L331" s="8">
        <v>2.2548816903145322E-2</v>
      </c>
      <c r="M331" s="8">
        <v>2.8073836608313647E-2</v>
      </c>
      <c r="N331" s="8">
        <v>0.36299647794867812</v>
      </c>
    </row>
    <row r="332" spans="2:14" x14ac:dyDescent="0.25">
      <c r="B332" s="6" t="s">
        <v>165</v>
      </c>
      <c r="C332" s="8">
        <v>0.36552592475714207</v>
      </c>
      <c r="D332" s="8">
        <v>1.0123558542080187</v>
      </c>
      <c r="E332" s="8">
        <v>9.9383708949483035E-2</v>
      </c>
      <c r="F332" s="8">
        <v>0.10566384812037545</v>
      </c>
      <c r="G332" s="8">
        <v>0.85194669862485206</v>
      </c>
      <c r="H332" s="8">
        <v>2.8401559294523086E-2</v>
      </c>
      <c r="I332" s="8">
        <v>0.21796161676472325</v>
      </c>
      <c r="J332" s="8">
        <v>9.0421961191289785E-2</v>
      </c>
      <c r="K332" s="8">
        <v>0.36845111254980084</v>
      </c>
      <c r="L332" s="8">
        <v>2.1477012848538073</v>
      </c>
      <c r="M332" s="8">
        <v>0.61407207421805154</v>
      </c>
      <c r="N332" s="8">
        <v>7.8109762249474066E-2</v>
      </c>
    </row>
    <row r="333" spans="2:14" x14ac:dyDescent="0.25">
      <c r="B333" s="6" t="s">
        <v>166</v>
      </c>
      <c r="C333" s="8">
        <v>9.7840670260548129E-2</v>
      </c>
      <c r="D333" s="8">
        <v>0.33239880933758276</v>
      </c>
      <c r="E333" s="8">
        <v>1.8411310270376364</v>
      </c>
      <c r="F333" s="8">
        <v>47.540753420288901</v>
      </c>
      <c r="G333" s="8">
        <v>11.997492626302586</v>
      </c>
      <c r="H333" s="8">
        <v>4.2320734842346119E-4</v>
      </c>
      <c r="I333" s="8">
        <v>23.8744902627245</v>
      </c>
      <c r="J333" s="8">
        <v>0.42313109916032393</v>
      </c>
      <c r="K333" s="8">
        <v>0.4175692029069859</v>
      </c>
      <c r="L333" s="8">
        <v>0.3742313008555847</v>
      </c>
      <c r="M333" s="8">
        <v>1.313850269235181</v>
      </c>
      <c r="N333" s="8">
        <v>0.17917597657360559</v>
      </c>
    </row>
    <row r="334" spans="2:14" x14ac:dyDescent="0.25">
      <c r="B334" s="6" t="s">
        <v>167</v>
      </c>
      <c r="C334" s="8">
        <v>4.509546574578107E-3</v>
      </c>
      <c r="D334" s="8">
        <v>0.26047089989806932</v>
      </c>
      <c r="E334" s="8">
        <v>0.23965447190736835</v>
      </c>
      <c r="F334" s="8">
        <v>0.18915126659278336</v>
      </c>
      <c r="G334" s="8">
        <v>0.61118097540710425</v>
      </c>
      <c r="H334" s="8">
        <v>8.3958069797072571E-2</v>
      </c>
      <c r="I334" s="8">
        <v>2.0213792141262816</v>
      </c>
      <c r="J334" s="8">
        <v>0.40302056111671442</v>
      </c>
      <c r="K334" s="8">
        <v>0.36335514630715321</v>
      </c>
      <c r="L334" s="8">
        <v>0.99891625102257564</v>
      </c>
      <c r="M334" s="8">
        <v>0.1563283914189762</v>
      </c>
      <c r="N334" s="8">
        <v>27.204094192620378</v>
      </c>
    </row>
    <row r="335" spans="2:14" x14ac:dyDescent="0.25">
      <c r="B335" s="6" t="s">
        <v>168</v>
      </c>
      <c r="C335" s="8">
        <v>6.0578728362517167E-2</v>
      </c>
      <c r="D335" s="8">
        <v>3.4737407741989794E-2</v>
      </c>
      <c r="E335" s="8">
        <v>1.583115955794439E-2</v>
      </c>
      <c r="F335" s="8">
        <v>0.34674116358295343</v>
      </c>
      <c r="G335" s="8">
        <v>0.26997449285220376</v>
      </c>
      <c r="H335" s="8">
        <v>2.1840717212065184</v>
      </c>
      <c r="I335" s="8">
        <v>1.8183730090733326E-2</v>
      </c>
      <c r="J335" s="8">
        <v>3.2922970586258349</v>
      </c>
      <c r="K335" s="8">
        <v>1.2660337966832485E-2</v>
      </c>
      <c r="L335" s="8">
        <v>0.57734216512582959</v>
      </c>
      <c r="M335" s="8">
        <v>0.27658168989953075</v>
      </c>
      <c r="N335" s="8">
        <v>5.8164502058496416E-2</v>
      </c>
    </row>
    <row r="336" spans="2:14" x14ac:dyDescent="0.25">
      <c r="B336" s="6" t="s">
        <v>169</v>
      </c>
      <c r="C336" s="8">
        <v>6.2731895322489439E-5</v>
      </c>
      <c r="D336" s="8">
        <v>0.58774190078027611</v>
      </c>
      <c r="E336" s="8">
        <v>0.13435181667812598</v>
      </c>
      <c r="F336" s="8">
        <v>0.29927881992745514</v>
      </c>
      <c r="G336" s="8">
        <v>0.75591649996185961</v>
      </c>
      <c r="H336" s="8">
        <v>0.56677555839816207</v>
      </c>
      <c r="I336" s="8">
        <v>1.0482117469826873</v>
      </c>
      <c r="J336" s="8">
        <v>1.3331961820183647</v>
      </c>
      <c r="K336" s="8">
        <v>0.45113511230321929</v>
      </c>
      <c r="L336" s="8">
        <v>1.0172906440346969</v>
      </c>
      <c r="M336" s="8">
        <v>0.91154359689256093</v>
      </c>
      <c r="N336" s="8">
        <v>0.36602138045071686</v>
      </c>
    </row>
    <row r="337" spans="2:14" x14ac:dyDescent="0.25">
      <c r="B337" s="6" t="s">
        <v>170</v>
      </c>
      <c r="C337" s="8">
        <v>2.6895544329911838E-2</v>
      </c>
      <c r="D337" s="8">
        <v>2.3675969911178023</v>
      </c>
      <c r="E337" s="8">
        <v>0.89437611678842432</v>
      </c>
      <c r="F337" s="8">
        <v>0.58760209885908354</v>
      </c>
      <c r="G337" s="8">
        <v>0.11222032917996029</v>
      </c>
      <c r="H337" s="8">
        <v>1.0710460474596156E-3</v>
      </c>
      <c r="I337" s="8">
        <v>0.33120226181189338</v>
      </c>
      <c r="J337" s="8">
        <v>0.75794152210088306</v>
      </c>
      <c r="K337" s="8">
        <v>2.8939504841090445E-2</v>
      </c>
      <c r="L337" s="8">
        <v>5.2350868889052505E-3</v>
      </c>
      <c r="M337" s="8">
        <v>2.3308176546731996E-2</v>
      </c>
      <c r="N337" s="8">
        <v>4.0795730506280091E-3</v>
      </c>
    </row>
    <row r="338" spans="2:14" x14ac:dyDescent="0.25">
      <c r="B338" s="6" t="s">
        <v>171</v>
      </c>
      <c r="C338" s="8">
        <v>2.6522658931040595</v>
      </c>
      <c r="D338" s="8">
        <v>1.8960654013617235</v>
      </c>
      <c r="E338" s="8">
        <v>3.9159804083749714</v>
      </c>
      <c r="F338" s="8">
        <v>0.71351971685158722</v>
      </c>
      <c r="G338" s="8">
        <v>0.41563194791049002</v>
      </c>
      <c r="H338" s="8">
        <v>4.4400217940160331</v>
      </c>
      <c r="I338" s="8">
        <v>3.1972629656027047</v>
      </c>
      <c r="J338" s="8">
        <v>2.7811764719235796</v>
      </c>
      <c r="K338" s="8">
        <v>1.8162544337832855</v>
      </c>
      <c r="L338" s="8">
        <v>6.0190713449119722E-3</v>
      </c>
      <c r="M338" s="8">
        <v>0.4315640956776981</v>
      </c>
      <c r="N338" s="8">
        <v>6.6401281496537109E-6</v>
      </c>
    </row>
    <row r="339" spans="2:14" x14ac:dyDescent="0.25">
      <c r="B339" s="6" t="s">
        <v>172</v>
      </c>
      <c r="C339" s="8">
        <v>7.51752347277716E-2</v>
      </c>
      <c r="D339" s="8">
        <v>2.8959894189947106</v>
      </c>
      <c r="E339" s="8">
        <v>0.13431246800121119</v>
      </c>
      <c r="F339" s="8">
        <v>0.15308110254747717</v>
      </c>
      <c r="G339" s="8">
        <v>2.0970594873586426</v>
      </c>
      <c r="H339" s="8">
        <v>1.1093387133436732</v>
      </c>
      <c r="I339" s="8">
        <v>1.6888664936354223</v>
      </c>
      <c r="J339" s="8">
        <v>3.5457007257592585E-2</v>
      </c>
      <c r="K339" s="8">
        <v>0.16083721890522945</v>
      </c>
      <c r="L339" s="8">
        <v>0.12138139509707666</v>
      </c>
      <c r="M339" s="8">
        <v>1.8172156849007448</v>
      </c>
      <c r="N339" s="8">
        <v>3.5763717796671584</v>
      </c>
    </row>
    <row r="340" spans="2:14" x14ac:dyDescent="0.25">
      <c r="B340" s="6" t="s">
        <v>173</v>
      </c>
      <c r="C340" s="8">
        <v>3.0795093348289039E-2</v>
      </c>
      <c r="D340" s="8">
        <v>1.3974433611807405E-2</v>
      </c>
      <c r="E340" s="8">
        <v>1.6688742668882228E-3</v>
      </c>
      <c r="F340" s="8">
        <v>0.84204557159964144</v>
      </c>
      <c r="G340" s="8">
        <v>8.6661088556930388E-2</v>
      </c>
      <c r="H340" s="8">
        <v>2.1887074194557052</v>
      </c>
      <c r="I340" s="8">
        <v>1.5158845668178935</v>
      </c>
      <c r="J340" s="8">
        <v>0.88846074550601295</v>
      </c>
      <c r="K340" s="8">
        <v>2.4776599449636088E-3</v>
      </c>
      <c r="L340" s="8">
        <v>1.4128281159904235</v>
      </c>
      <c r="M340" s="8">
        <v>9.5519720737460512E-2</v>
      </c>
      <c r="N340" s="8">
        <v>1.1603500349312212E-2</v>
      </c>
    </row>
    <row r="341" spans="2:14" x14ac:dyDescent="0.25">
      <c r="B341" s="6" t="s">
        <v>174</v>
      </c>
      <c r="C341" s="8">
        <v>4.0520267701986981E-2</v>
      </c>
      <c r="D341" s="8">
        <v>3.2709210671733544</v>
      </c>
      <c r="E341" s="8">
        <v>0.67748436365446862</v>
      </c>
      <c r="F341" s="8">
        <v>1.5203453359653345</v>
      </c>
      <c r="G341" s="8">
        <v>0.90772355996722398</v>
      </c>
      <c r="H341" s="8">
        <v>0.38685372498875165</v>
      </c>
      <c r="I341" s="8">
        <v>9.1474128149543127E-5</v>
      </c>
      <c r="J341" s="8">
        <v>1.717327182751655</v>
      </c>
      <c r="K341" s="8">
        <v>0.44297832791628</v>
      </c>
      <c r="L341" s="8">
        <v>1.6409367596606781</v>
      </c>
      <c r="M341" s="8">
        <v>4.7616093108337441E-2</v>
      </c>
      <c r="N341" s="8">
        <v>3.9137604189427346</v>
      </c>
    </row>
    <row r="342" spans="2:14" x14ac:dyDescent="0.25">
      <c r="B342" s="6" t="s">
        <v>175</v>
      </c>
      <c r="C342" s="8">
        <v>0.29987143201187466</v>
      </c>
      <c r="D342" s="8">
        <v>7.6636143697704568</v>
      </c>
      <c r="E342" s="8">
        <v>0.58257871644351011</v>
      </c>
      <c r="F342" s="8">
        <v>0.73710782273276465</v>
      </c>
      <c r="G342" s="8">
        <v>7.7500200929310612</v>
      </c>
      <c r="H342" s="8">
        <v>7.3684523459532478</v>
      </c>
      <c r="I342" s="8">
        <v>0.78959894504104278</v>
      </c>
      <c r="J342" s="8">
        <v>4.1620870216963937</v>
      </c>
      <c r="K342" s="8">
        <v>3.7891149212943955</v>
      </c>
      <c r="L342" s="8">
        <v>0.10773547962788534</v>
      </c>
      <c r="M342" s="8">
        <v>0.27236934264527751</v>
      </c>
      <c r="N342" s="8">
        <v>0.37888014543537524</v>
      </c>
    </row>
    <row r="343" spans="2:14" x14ac:dyDescent="0.25">
      <c r="B343" s="6" t="s">
        <v>176</v>
      </c>
      <c r="C343" s="8">
        <v>0.1330597542838845</v>
      </c>
      <c r="D343" s="8">
        <v>2.1662040614465869</v>
      </c>
      <c r="E343" s="8">
        <v>2.0412988361072517</v>
      </c>
      <c r="F343" s="8">
        <v>0.12644483133688261</v>
      </c>
      <c r="G343" s="8">
        <v>0.34406357611793381</v>
      </c>
      <c r="H343" s="8">
        <v>4.8095130357629454</v>
      </c>
      <c r="I343" s="8">
        <v>0.79765777358178336</v>
      </c>
      <c r="J343" s="8">
        <v>1.128951088866976</v>
      </c>
      <c r="K343" s="8">
        <v>4.6485211955231387</v>
      </c>
      <c r="L343" s="8">
        <v>0.69064236469606832</v>
      </c>
      <c r="M343" s="8">
        <v>1.8041750281543895E-2</v>
      </c>
      <c r="N343" s="8">
        <v>1.5682170349829676</v>
      </c>
    </row>
    <row r="344" spans="2:14" x14ac:dyDescent="0.25">
      <c r="B344" s="6" t="s">
        <v>177</v>
      </c>
      <c r="C344" s="8">
        <v>3.6061860112711057E-2</v>
      </c>
      <c r="D344" s="8">
        <v>0.20433168637011836</v>
      </c>
      <c r="E344" s="8">
        <v>3.2453177966550478E-2</v>
      </c>
      <c r="F344" s="8">
        <v>0.70247787300724951</v>
      </c>
      <c r="G344" s="8">
        <v>3.3420920006329267</v>
      </c>
      <c r="H344" s="8">
        <v>0.51498113332832696</v>
      </c>
      <c r="I344" s="8">
        <v>0.62711630702595111</v>
      </c>
      <c r="J344" s="8">
        <v>0.34118732047201189</v>
      </c>
      <c r="K344" s="8">
        <v>3.2043235295383755E-2</v>
      </c>
      <c r="L344" s="8">
        <v>4.8682964514440199</v>
      </c>
      <c r="M344" s="8">
        <v>1.4619669331564222E-2</v>
      </c>
      <c r="N344" s="8">
        <v>0.13895166021319141</v>
      </c>
    </row>
    <row r="345" spans="2:14" x14ac:dyDescent="0.25">
      <c r="B345" s="6" t="s">
        <v>178</v>
      </c>
      <c r="C345" s="8">
        <v>0.10909408553678493</v>
      </c>
      <c r="D345" s="8">
        <v>2.1534879434902328</v>
      </c>
      <c r="E345" s="8">
        <v>1.1892961861575622</v>
      </c>
      <c r="F345" s="8">
        <v>0.40710004633891061</v>
      </c>
      <c r="G345" s="8">
        <v>0.30062270177893247</v>
      </c>
      <c r="H345" s="8">
        <v>9.4265476064400253E-3</v>
      </c>
      <c r="I345" s="8">
        <v>1.3443399415250779</v>
      </c>
      <c r="J345" s="8">
        <v>0.58197116690813844</v>
      </c>
      <c r="K345" s="8">
        <v>0.69910871347180603</v>
      </c>
      <c r="L345" s="8">
        <v>3.5932132497036359E-3</v>
      </c>
      <c r="M345" s="8">
        <v>0.16205025755427271</v>
      </c>
      <c r="N345" s="8">
        <v>0.11065212985312628</v>
      </c>
    </row>
    <row r="346" spans="2:14" x14ac:dyDescent="0.25">
      <c r="B346" s="6" t="s">
        <v>179</v>
      </c>
      <c r="C346" s="8">
        <v>7.2234046326429286E-3</v>
      </c>
      <c r="D346" s="8">
        <v>2.35064865826096</v>
      </c>
      <c r="E346" s="8">
        <v>0.70359048658722756</v>
      </c>
      <c r="F346" s="8">
        <v>1.1086215606064309</v>
      </c>
      <c r="G346" s="8">
        <v>0.2669145195056406</v>
      </c>
      <c r="H346" s="8">
        <v>5.476697091102678E-2</v>
      </c>
      <c r="I346" s="8">
        <v>0.28720220683320435</v>
      </c>
      <c r="J346" s="8">
        <v>0.4946681958552675</v>
      </c>
      <c r="K346" s="8">
        <v>9.91356881566832E-4</v>
      </c>
      <c r="L346" s="8">
        <v>5.7605861654284295E-2</v>
      </c>
      <c r="M346" s="8">
        <v>0.67140099634094519</v>
      </c>
      <c r="N346" s="8">
        <v>4.2449673136035664E-3</v>
      </c>
    </row>
    <row r="347" spans="2:14" x14ac:dyDescent="0.25">
      <c r="B347" s="6" t="s">
        <v>180</v>
      </c>
      <c r="C347" s="8">
        <v>0.28241985638466244</v>
      </c>
      <c r="D347" s="8">
        <v>4.2227887239812194</v>
      </c>
      <c r="E347" s="8">
        <v>3.1608949514204001</v>
      </c>
      <c r="F347" s="8">
        <v>0.36681615250094191</v>
      </c>
      <c r="G347" s="8">
        <v>5.3184398014535761</v>
      </c>
      <c r="H347" s="8">
        <v>43.146502776812405</v>
      </c>
      <c r="I347" s="8">
        <v>3.1299019816343709</v>
      </c>
      <c r="J347" s="8">
        <v>30.003959953054228</v>
      </c>
      <c r="K347" s="8">
        <v>5.7592464833067405</v>
      </c>
      <c r="L347" s="8">
        <v>0.48329680579588113</v>
      </c>
      <c r="M347" s="8">
        <v>0.32807718068081049</v>
      </c>
      <c r="N347" s="8">
        <v>0.13127811273749371</v>
      </c>
    </row>
    <row r="348" spans="2:14" x14ac:dyDescent="0.25">
      <c r="B348" s="6" t="s">
        <v>181</v>
      </c>
      <c r="C348" s="8">
        <v>3.1971205240039255E-2</v>
      </c>
      <c r="D348" s="8">
        <v>2.3906015504146234</v>
      </c>
      <c r="E348" s="8">
        <v>0.53524258106412836</v>
      </c>
      <c r="F348" s="8">
        <v>1.2599077462976565</v>
      </c>
      <c r="G348" s="8">
        <v>0.13940738482447107</v>
      </c>
      <c r="H348" s="8">
        <v>0.14151862743855706</v>
      </c>
      <c r="I348" s="8">
        <v>7.1929661150446023E-2</v>
      </c>
      <c r="J348" s="8">
        <v>0.27504839730002278</v>
      </c>
      <c r="K348" s="8">
        <v>6.901814448818408E-2</v>
      </c>
      <c r="L348" s="8">
        <v>8.4568901557559972E-2</v>
      </c>
      <c r="M348" s="8">
        <v>0.89650006417232364</v>
      </c>
      <c r="N348" s="8">
        <v>6.9402218284279524E-4</v>
      </c>
    </row>
    <row r="349" spans="2:14" x14ac:dyDescent="0.25">
      <c r="B349" s="6" t="s">
        <v>182</v>
      </c>
      <c r="C349" s="8">
        <v>4.3929985865752193E-5</v>
      </c>
      <c r="D349" s="8">
        <v>2.3743526572503244</v>
      </c>
      <c r="E349" s="8">
        <v>0.41235378295076675</v>
      </c>
      <c r="F349" s="8">
        <v>0.93520741014412034</v>
      </c>
      <c r="G349" s="8">
        <v>0.22388966370669758</v>
      </c>
      <c r="H349" s="8">
        <v>6.0243168073647331E-2</v>
      </c>
      <c r="I349" s="8">
        <v>0.46553621288070096</v>
      </c>
      <c r="J349" s="8">
        <v>1.387649750883889</v>
      </c>
      <c r="K349" s="8">
        <v>0.37085055182518062</v>
      </c>
      <c r="L349" s="8">
        <v>1.5975976235557592</v>
      </c>
      <c r="M349" s="8">
        <v>0.56326284749227462</v>
      </c>
      <c r="N349" s="8">
        <v>0.92793142249487648</v>
      </c>
    </row>
    <row r="350" spans="2:14" x14ac:dyDescent="0.25">
      <c r="B350" s="6" t="s">
        <v>183</v>
      </c>
      <c r="C350" s="8">
        <v>5.5773193825548732E-2</v>
      </c>
      <c r="D350" s="8">
        <v>3.6972840460594023</v>
      </c>
      <c r="E350" s="8">
        <v>0.72102047783072754</v>
      </c>
      <c r="F350" s="8">
        <v>6.1479666166438856E-3</v>
      </c>
      <c r="G350" s="8">
        <v>0.63836344884959029</v>
      </c>
      <c r="H350" s="8">
        <v>5.6878820697560615</v>
      </c>
      <c r="I350" s="8">
        <v>6.4446351332597698E-5</v>
      </c>
      <c r="J350" s="8">
        <v>0.94043971160938622</v>
      </c>
      <c r="K350" s="8">
        <v>1.7956630775755347</v>
      </c>
      <c r="L350" s="8">
        <v>1.8937896331784878</v>
      </c>
      <c r="M350" s="8">
        <v>1.8294014207855782</v>
      </c>
      <c r="N350" s="8">
        <v>0.5524115356634457</v>
      </c>
    </row>
    <row r="351" spans="2:14" x14ac:dyDescent="0.25">
      <c r="B351" s="6" t="s">
        <v>184</v>
      </c>
      <c r="C351" s="8">
        <v>2.9685245455956074E-4</v>
      </c>
      <c r="D351" s="8">
        <v>3.5290807909810353</v>
      </c>
      <c r="E351" s="8">
        <v>0.68445430421118414</v>
      </c>
      <c r="F351" s="8">
        <v>0.77958751804046467</v>
      </c>
      <c r="G351" s="8">
        <v>0.21716072602919556</v>
      </c>
      <c r="H351" s="8">
        <v>7.6227652213495978E-2</v>
      </c>
      <c r="I351" s="8">
        <v>0.93785980972659577</v>
      </c>
      <c r="J351" s="8">
        <v>1.1967441816365205</v>
      </c>
      <c r="K351" s="8">
        <v>1.597559378942276E-2</v>
      </c>
      <c r="L351" s="8">
        <v>3.3144701217148089</v>
      </c>
      <c r="M351" s="8">
        <v>3.5814545874923676</v>
      </c>
      <c r="N351" s="8">
        <v>0.17693730080505951</v>
      </c>
    </row>
    <row r="352" spans="2:14" x14ac:dyDescent="0.25">
      <c r="B352" s="6" t="s">
        <v>185</v>
      </c>
      <c r="C352" s="8">
        <v>0.74007227374905704</v>
      </c>
      <c r="D352" s="8">
        <v>1.8852197625282947</v>
      </c>
      <c r="E352" s="8">
        <v>0.24762259927439068</v>
      </c>
      <c r="F352" s="8">
        <v>1.4046794656869015E-2</v>
      </c>
      <c r="G352" s="8">
        <v>0.74284758657994976</v>
      </c>
      <c r="H352" s="8">
        <v>2.9920369087639447E-2</v>
      </c>
      <c r="I352" s="8">
        <v>4.7299522079441068E-2</v>
      </c>
      <c r="J352" s="8">
        <v>0.52789217873078698</v>
      </c>
      <c r="K352" s="8">
        <v>1.9381478501726668</v>
      </c>
      <c r="L352" s="8">
        <v>1.846317056725886E-3</v>
      </c>
      <c r="M352" s="8">
        <v>1.9044950967054216E-2</v>
      </c>
      <c r="N352" s="8">
        <v>0.13344405989621339</v>
      </c>
    </row>
    <row r="353" spans="2:14" x14ac:dyDescent="0.25">
      <c r="B353" s="6" t="s">
        <v>186</v>
      </c>
      <c r="C353" s="8">
        <v>0.11884949241301315</v>
      </c>
      <c r="D353" s="8">
        <v>0.60256311673807839</v>
      </c>
      <c r="E353" s="8">
        <v>6.9039229411189382E-2</v>
      </c>
      <c r="F353" s="8">
        <v>6.6025009954311653E-2</v>
      </c>
      <c r="G353" s="8">
        <v>1.7101540391537993E-3</v>
      </c>
      <c r="H353" s="8">
        <v>0.68028388955106089</v>
      </c>
      <c r="I353" s="8">
        <v>0.69401596989910508</v>
      </c>
      <c r="J353" s="8">
        <v>5.0950208941215203E-3</v>
      </c>
      <c r="K353" s="8">
        <v>3.5951013302154507E-2</v>
      </c>
      <c r="L353" s="8">
        <v>2.7420299668538158E-2</v>
      </c>
      <c r="M353" s="8">
        <v>0.69069694176707774</v>
      </c>
      <c r="N353" s="8">
        <v>0.21629179388744876</v>
      </c>
    </row>
    <row r="354" spans="2:14" x14ac:dyDescent="0.25">
      <c r="B354" s="6" t="s">
        <v>187</v>
      </c>
      <c r="C354" s="8">
        <v>2.4457024665321558</v>
      </c>
      <c r="D354" s="8">
        <v>7.0906224995961151E-2</v>
      </c>
      <c r="E354" s="8">
        <v>0.88699309969199314</v>
      </c>
      <c r="F354" s="8">
        <v>8.1923660753280061E-5</v>
      </c>
      <c r="G354" s="8">
        <v>0.31695878164506497</v>
      </c>
      <c r="H354" s="8">
        <v>0.73353536954445819</v>
      </c>
      <c r="I354" s="8">
        <v>3.4411376739616581E-3</v>
      </c>
      <c r="J354" s="8">
        <v>3.5702552785691641</v>
      </c>
      <c r="K354" s="8">
        <v>3.9298638307910214</v>
      </c>
      <c r="L354" s="8">
        <v>0.45544316094985682</v>
      </c>
      <c r="M354" s="8">
        <v>2.8327108955594404</v>
      </c>
      <c r="N354" s="8">
        <v>5.8769641591729101E-2</v>
      </c>
    </row>
    <row r="355" spans="2:14" x14ac:dyDescent="0.25">
      <c r="B355" s="6" t="s">
        <v>188</v>
      </c>
      <c r="C355" s="8">
        <v>0.59919944155502669</v>
      </c>
      <c r="D355" s="8">
        <v>0.21437586062289077</v>
      </c>
      <c r="E355" s="8">
        <v>0.51921009742296531</v>
      </c>
      <c r="F355" s="8">
        <v>1.8196902462214539</v>
      </c>
      <c r="G355" s="8">
        <v>7.8252067539397001E-3</v>
      </c>
      <c r="H355" s="8">
        <v>3.3925919507712538E-3</v>
      </c>
      <c r="I355" s="8">
        <v>1.0608070060592147</v>
      </c>
      <c r="J355" s="8">
        <v>0.18040412643629328</v>
      </c>
      <c r="K355" s="8">
        <v>2.6479633892715938E-3</v>
      </c>
      <c r="L355" s="8">
        <v>3.6550762690772611</v>
      </c>
      <c r="M355" s="8">
        <v>1.5094708954742437</v>
      </c>
      <c r="N355" s="8">
        <v>0.44214636870589857</v>
      </c>
    </row>
    <row r="356" spans="2:14" x14ac:dyDescent="0.25">
      <c r="B356" s="6" t="s">
        <v>189</v>
      </c>
      <c r="C356" s="8">
        <v>1.0073217223867075</v>
      </c>
      <c r="D356" s="8">
        <v>1.9026356725258731</v>
      </c>
      <c r="E356" s="8">
        <v>1.3027129833222428</v>
      </c>
      <c r="F356" s="8">
        <v>0.19697788083837539</v>
      </c>
      <c r="G356" s="8">
        <v>0.14178123069215193</v>
      </c>
      <c r="H356" s="8">
        <v>8.5840953989257771E-2</v>
      </c>
      <c r="I356" s="8">
        <v>2.3207360758502813</v>
      </c>
      <c r="J356" s="8">
        <v>1.2953359630285082</v>
      </c>
      <c r="K356" s="8">
        <v>1.3552572778668917</v>
      </c>
      <c r="L356" s="8">
        <v>0.58864425227902595</v>
      </c>
      <c r="M356" s="8">
        <v>0.96380037844229582</v>
      </c>
      <c r="N356" s="8">
        <v>0.30145220015666285</v>
      </c>
    </row>
    <row r="357" spans="2:14" x14ac:dyDescent="0.25">
      <c r="B357" s="6" t="s">
        <v>190</v>
      </c>
      <c r="C357" s="8">
        <v>0.64324234164675576</v>
      </c>
      <c r="D357" s="8">
        <v>1.784937081934503</v>
      </c>
      <c r="E357" s="8">
        <v>0.74030394193067717</v>
      </c>
      <c r="F357" s="8">
        <v>0.46488444720182426</v>
      </c>
      <c r="G357" s="8">
        <v>5.3585934856429252E-3</v>
      </c>
      <c r="H357" s="8">
        <v>0.1058743751305221</v>
      </c>
      <c r="I357" s="8">
        <v>9.6801240112311296E-2</v>
      </c>
      <c r="J357" s="8">
        <v>1.6708329945929605</v>
      </c>
      <c r="K357" s="8">
        <v>6.2661121461449809E-2</v>
      </c>
      <c r="L357" s="8">
        <v>0.70873125003353188</v>
      </c>
      <c r="M357" s="8">
        <v>4.7406326524573732</v>
      </c>
      <c r="N357" s="8">
        <v>0.11245375248616273</v>
      </c>
    </row>
    <row r="358" spans="2:14" x14ac:dyDescent="0.25">
      <c r="B358" s="6" t="s">
        <v>191</v>
      </c>
      <c r="C358" s="8">
        <v>0.28433279868944983</v>
      </c>
      <c r="D358" s="8">
        <v>6.7465770751365076E-2</v>
      </c>
      <c r="E358" s="8">
        <v>0.61067304878365947</v>
      </c>
      <c r="F358" s="8">
        <v>3.1703368386686432</v>
      </c>
      <c r="G358" s="8">
        <v>2.4190765478674669E-2</v>
      </c>
      <c r="H358" s="8">
        <v>0.23832774816379251</v>
      </c>
      <c r="I358" s="8">
        <v>2.9910626411218191</v>
      </c>
      <c r="J358" s="8">
        <v>0.46281624066523547</v>
      </c>
      <c r="K358" s="8">
        <v>5.8403943801551499E-2</v>
      </c>
      <c r="L358" s="8">
        <v>0.20611796324962281</v>
      </c>
      <c r="M358" s="8">
        <v>0.46111721785656612</v>
      </c>
      <c r="N358" s="8">
        <v>1.6989893093033604E-2</v>
      </c>
    </row>
    <row r="359" spans="2:14" x14ac:dyDescent="0.25">
      <c r="B359" s="6" t="s">
        <v>192</v>
      </c>
      <c r="C359" s="8">
        <v>0.39865336595550116</v>
      </c>
      <c r="D359" s="8">
        <v>1.8165392736310417</v>
      </c>
      <c r="E359" s="8">
        <v>1.3001970668674379</v>
      </c>
      <c r="F359" s="8">
        <v>1.6351887330754602</v>
      </c>
      <c r="G359" s="8">
        <v>0.21076888241886599</v>
      </c>
      <c r="H359" s="8">
        <v>9.5795304075520935E-2</v>
      </c>
      <c r="I359" s="8">
        <v>5.8591980796606462</v>
      </c>
      <c r="J359" s="8">
        <v>1.1169738549591537E-2</v>
      </c>
      <c r="K359" s="8">
        <v>1.1609182180177816E-2</v>
      </c>
      <c r="L359" s="8">
        <v>0.31810981758885587</v>
      </c>
      <c r="M359" s="8">
        <v>6.6351175087438143</v>
      </c>
      <c r="N359" s="8">
        <v>0.54370775518431746</v>
      </c>
    </row>
    <row r="360" spans="2:14" ht="15.75" thickBot="1" x14ac:dyDescent="0.3">
      <c r="B360" s="9" t="s">
        <v>193</v>
      </c>
      <c r="C360" s="11">
        <v>0.72646022140923616</v>
      </c>
      <c r="D360" s="11">
        <v>8.5310930605904861E-2</v>
      </c>
      <c r="E360" s="11">
        <v>1.6431309579751989</v>
      </c>
      <c r="F360" s="11">
        <v>14.557754560436287</v>
      </c>
      <c r="G360" s="11">
        <v>1.2076833062281842</v>
      </c>
      <c r="H360" s="11">
        <v>4.1446279938378031E-2</v>
      </c>
      <c r="I360" s="11">
        <v>11.830069458791492</v>
      </c>
      <c r="J360" s="11">
        <v>0.32217052339017044</v>
      </c>
      <c r="K360" s="11">
        <v>0.23708914059768971</v>
      </c>
      <c r="L360" s="11">
        <v>2.4289034251598545</v>
      </c>
      <c r="M360" s="11">
        <v>6.3959327194052431</v>
      </c>
      <c r="N360" s="11">
        <v>0.1217671697378493</v>
      </c>
    </row>
    <row r="363" spans="2:14" x14ac:dyDescent="0.25">
      <c r="B363" t="s">
        <v>195</v>
      </c>
    </row>
    <row r="364" spans="2:14" ht="15.75" thickBot="1" x14ac:dyDescent="0.3"/>
    <row r="365" spans="2:14" x14ac:dyDescent="0.25">
      <c r="B365" s="1"/>
      <c r="C365" s="2" t="s">
        <v>100</v>
      </c>
      <c r="D365" s="2" t="s">
        <v>101</v>
      </c>
      <c r="E365" s="2" t="s">
        <v>102</v>
      </c>
      <c r="F365" s="2" t="s">
        <v>103</v>
      </c>
      <c r="G365" s="2" t="s">
        <v>104</v>
      </c>
      <c r="H365" s="2" t="s">
        <v>105</v>
      </c>
      <c r="I365" s="2" t="s">
        <v>106</v>
      </c>
      <c r="J365" s="2" t="s">
        <v>107</v>
      </c>
      <c r="K365" s="2" t="s">
        <v>108</v>
      </c>
      <c r="L365" s="2" t="s">
        <v>109</v>
      </c>
      <c r="M365" s="2" t="s">
        <v>110</v>
      </c>
      <c r="N365" s="2" t="s">
        <v>111</v>
      </c>
    </row>
    <row r="366" spans="2:14" x14ac:dyDescent="0.25">
      <c r="B366" s="3" t="s">
        <v>124</v>
      </c>
      <c r="C366" s="5">
        <v>5.7272635693141276E-2</v>
      </c>
      <c r="D366" s="5">
        <v>4.2794576702743337E-2</v>
      </c>
      <c r="E366" s="19">
        <v>0.77239345297070838</v>
      </c>
      <c r="F366" s="5">
        <v>8.0472476565758028E-3</v>
      </c>
      <c r="G366" s="5">
        <v>8.137074445423631E-2</v>
      </c>
      <c r="H366" s="5">
        <v>3.1584981238199861E-2</v>
      </c>
      <c r="I366" s="5">
        <v>5.3650957791756609E-3</v>
      </c>
      <c r="J366" s="5">
        <v>3.9036874788835995E-4</v>
      </c>
      <c r="K366" s="5">
        <v>3.7991265669605815E-4</v>
      </c>
      <c r="L366" s="5">
        <v>3.5055673022643918E-5</v>
      </c>
      <c r="M366" s="5">
        <v>1.1028553855527932E-4</v>
      </c>
      <c r="N366" s="5">
        <v>2.5564288905704726E-4</v>
      </c>
    </row>
    <row r="367" spans="2:14" x14ac:dyDescent="0.25">
      <c r="B367" s="6" t="s">
        <v>125</v>
      </c>
      <c r="C367" s="20">
        <v>0.58346416838567516</v>
      </c>
      <c r="D367" s="8">
        <v>0.12313823522579008</v>
      </c>
      <c r="E367" s="8">
        <v>5.4703945890553426E-3</v>
      </c>
      <c r="F367" s="8">
        <v>2.7932430046936994E-2</v>
      </c>
      <c r="G367" s="8">
        <v>0.12381605667579759</v>
      </c>
      <c r="H367" s="8">
        <v>1.0279852678183644E-2</v>
      </c>
      <c r="I367" s="8">
        <v>5.7689840853086458E-4</v>
      </c>
      <c r="J367" s="8">
        <v>6.3443932881914897E-2</v>
      </c>
      <c r="K367" s="8">
        <v>1.7896623001409456E-2</v>
      </c>
      <c r="L367" s="8">
        <v>3.4511660025407224E-2</v>
      </c>
      <c r="M367" s="8">
        <v>8.7597188425279325E-3</v>
      </c>
      <c r="N367" s="8">
        <v>7.1002923877089286E-4</v>
      </c>
    </row>
    <row r="368" spans="2:14" x14ac:dyDescent="0.25">
      <c r="B368" s="6" t="s">
        <v>126</v>
      </c>
      <c r="C368" s="20">
        <v>0.69108613987353174</v>
      </c>
      <c r="D368" s="8">
        <v>0.18046114332987934</v>
      </c>
      <c r="E368" s="8">
        <v>2.7968142598264481E-2</v>
      </c>
      <c r="F368" s="8">
        <v>1.6792239809733246E-2</v>
      </c>
      <c r="G368" s="8">
        <v>4.6845357297966843E-2</v>
      </c>
      <c r="H368" s="8">
        <v>4.8088931082599443E-3</v>
      </c>
      <c r="I368" s="8">
        <v>2.6311259938794816E-2</v>
      </c>
      <c r="J368" s="8">
        <v>2.9460405737269011E-3</v>
      </c>
      <c r="K368" s="8">
        <v>5.0257108124556079E-5</v>
      </c>
      <c r="L368" s="8">
        <v>4.4526082023869373E-5</v>
      </c>
      <c r="M368" s="8">
        <v>2.5893112543312717E-3</v>
      </c>
      <c r="N368" s="8">
        <v>9.6689025362924606E-5</v>
      </c>
    </row>
    <row r="369" spans="2:14" x14ac:dyDescent="0.25">
      <c r="B369" s="6" t="s">
        <v>127</v>
      </c>
      <c r="C369" s="20">
        <v>0.85438300353611596</v>
      </c>
      <c r="D369" s="8">
        <v>3.4784864013366291E-3</v>
      </c>
      <c r="E369" s="8">
        <v>9.0967797787027162E-3</v>
      </c>
      <c r="F369" s="8">
        <v>1.4029135909450857E-2</v>
      </c>
      <c r="G369" s="8">
        <v>8.9899779431241625E-2</v>
      </c>
      <c r="H369" s="8">
        <v>4.5386663970967186E-3</v>
      </c>
      <c r="I369" s="8">
        <v>2.134493484125611E-3</v>
      </c>
      <c r="J369" s="8">
        <v>3.5489542903030958E-3</v>
      </c>
      <c r="K369" s="8">
        <v>1.5066849549708576E-2</v>
      </c>
      <c r="L369" s="8">
        <v>3.6552512158255423E-3</v>
      </c>
      <c r="M369" s="8">
        <v>1.0866596163352112E-4</v>
      </c>
      <c r="N369" s="8">
        <v>5.9934044459128069E-5</v>
      </c>
    </row>
    <row r="370" spans="2:14" x14ac:dyDescent="0.25">
      <c r="B370" s="6" t="s">
        <v>128</v>
      </c>
      <c r="C370" s="20">
        <v>0.65087870086477173</v>
      </c>
      <c r="D370" s="8">
        <v>0.31980315546273097</v>
      </c>
      <c r="E370" s="8">
        <v>4.6874181476037972E-5</v>
      </c>
      <c r="F370" s="8">
        <v>9.8030403821666964E-5</v>
      </c>
      <c r="G370" s="8">
        <v>7.52607274879482E-4</v>
      </c>
      <c r="H370" s="8">
        <v>3.8642044123146915E-3</v>
      </c>
      <c r="I370" s="8">
        <v>2.4426812492258487E-3</v>
      </c>
      <c r="J370" s="8">
        <v>4.3282241458441296E-3</v>
      </c>
      <c r="K370" s="8">
        <v>6.4255417451171079E-4</v>
      </c>
      <c r="L370" s="8">
        <v>1.6845820223221189E-2</v>
      </c>
      <c r="M370" s="8">
        <v>9.2400286331329357E-5</v>
      </c>
      <c r="N370" s="8">
        <v>2.0474732087127936E-4</v>
      </c>
    </row>
    <row r="371" spans="2:14" x14ac:dyDescent="0.25">
      <c r="B371" s="6" t="s">
        <v>129</v>
      </c>
      <c r="C371" s="8">
        <v>0.12907352581198309</v>
      </c>
      <c r="D371" s="20">
        <v>0.41383374348368018</v>
      </c>
      <c r="E371" s="8">
        <v>1.4845048734862811E-2</v>
      </c>
      <c r="F371" s="8">
        <v>4.8255484061022161E-2</v>
      </c>
      <c r="G371" s="8">
        <v>0.31104502142560247</v>
      </c>
      <c r="H371" s="8">
        <v>4.0213676610744389E-2</v>
      </c>
      <c r="I371" s="8">
        <v>4.2047475655300324E-4</v>
      </c>
      <c r="J371" s="8">
        <v>8.727523837607444E-4</v>
      </c>
      <c r="K371" s="8">
        <v>2.039242425967687E-2</v>
      </c>
      <c r="L371" s="8">
        <v>1.0170205781201721E-2</v>
      </c>
      <c r="M371" s="8">
        <v>1.0447554638728908E-2</v>
      </c>
      <c r="N371" s="8">
        <v>4.3008805218359015E-4</v>
      </c>
    </row>
    <row r="372" spans="2:14" x14ac:dyDescent="0.25">
      <c r="B372" s="6" t="s">
        <v>130</v>
      </c>
      <c r="C372" s="20">
        <v>0.73246674435024417</v>
      </c>
      <c r="D372" s="8">
        <v>0.15297424376315708</v>
      </c>
      <c r="E372" s="8">
        <v>1.543663677469726E-2</v>
      </c>
      <c r="F372" s="8">
        <v>2.0035101993118264E-2</v>
      </c>
      <c r="G372" s="8">
        <v>1.3265535136418583E-2</v>
      </c>
      <c r="H372" s="8">
        <v>7.1941702151358238E-3</v>
      </c>
      <c r="I372" s="8">
        <v>3.3521525718366536E-2</v>
      </c>
      <c r="J372" s="8">
        <v>1.113889756206222E-2</v>
      </c>
      <c r="K372" s="8">
        <v>1.302476993379734E-2</v>
      </c>
      <c r="L372" s="8">
        <v>1.5610662092242235E-4</v>
      </c>
      <c r="M372" s="8">
        <v>7.8611294545850071E-4</v>
      </c>
      <c r="N372" s="8">
        <v>1.5498662170397714E-7</v>
      </c>
    </row>
    <row r="373" spans="2:14" x14ac:dyDescent="0.25">
      <c r="B373" s="6" t="s">
        <v>131</v>
      </c>
      <c r="C373" s="8">
        <v>0.18543896662471582</v>
      </c>
      <c r="D373" s="8">
        <v>9.0054316328956649E-2</v>
      </c>
      <c r="E373" s="20">
        <v>0.60893247124589822</v>
      </c>
      <c r="F373" s="8">
        <v>3.3466237546063752E-4</v>
      </c>
      <c r="G373" s="8">
        <v>4.7518009130711756E-3</v>
      </c>
      <c r="H373" s="8">
        <v>4.6351760199859919E-2</v>
      </c>
      <c r="I373" s="8">
        <v>6.654792977232012E-3</v>
      </c>
      <c r="J373" s="8">
        <v>3.906485214036369E-2</v>
      </c>
      <c r="K373" s="8">
        <v>1.1715480201237787E-2</v>
      </c>
      <c r="L373" s="8">
        <v>4.4214326694013619E-3</v>
      </c>
      <c r="M373" s="8">
        <v>2.011260383590203E-3</v>
      </c>
      <c r="N373" s="8">
        <v>2.6820394021249375E-4</v>
      </c>
    </row>
    <row r="374" spans="2:14" x14ac:dyDescent="0.25">
      <c r="B374" s="6" t="s">
        <v>132</v>
      </c>
      <c r="C374" s="20">
        <v>0.8429195378921065</v>
      </c>
      <c r="D374" s="8">
        <v>7.6289018347510881E-2</v>
      </c>
      <c r="E374" s="8">
        <v>2.3289006390440667E-2</v>
      </c>
      <c r="F374" s="8">
        <v>6.8403885591309069E-5</v>
      </c>
      <c r="G374" s="8">
        <v>1.3698268513214007E-2</v>
      </c>
      <c r="H374" s="8">
        <v>1.7502321898515214E-3</v>
      </c>
      <c r="I374" s="8">
        <v>1.1519338278153835E-3</v>
      </c>
      <c r="J374" s="8">
        <v>4.6311438582190261E-3</v>
      </c>
      <c r="K374" s="8">
        <v>3.2035022548304502E-2</v>
      </c>
      <c r="L374" s="8">
        <v>4.0422821860628851E-3</v>
      </c>
      <c r="M374" s="8">
        <v>2.5655748769679077E-5</v>
      </c>
      <c r="N374" s="8">
        <v>9.9494612113515656E-5</v>
      </c>
    </row>
    <row r="375" spans="2:14" x14ac:dyDescent="0.25">
      <c r="B375" s="6" t="s">
        <v>133</v>
      </c>
      <c r="C375" s="20">
        <v>0.82007384811658157</v>
      </c>
      <c r="D375" s="8">
        <v>9.8464747176290821E-2</v>
      </c>
      <c r="E375" s="8">
        <v>2.0663521930018528E-2</v>
      </c>
      <c r="F375" s="8">
        <v>1.6529544907192726E-3</v>
      </c>
      <c r="G375" s="8">
        <v>1.5004119232739895E-2</v>
      </c>
      <c r="H375" s="8">
        <v>4.5056290701550438E-3</v>
      </c>
      <c r="I375" s="8">
        <v>6.6860983789424101E-3</v>
      </c>
      <c r="J375" s="8">
        <v>8.8325009255976854E-3</v>
      </c>
      <c r="K375" s="8">
        <v>2.1928667344848121E-2</v>
      </c>
      <c r="L375" s="8">
        <v>1.9994070061758445E-3</v>
      </c>
      <c r="M375" s="8">
        <v>1.6815334646468701E-4</v>
      </c>
      <c r="N375" s="8">
        <v>2.0352981466113162E-5</v>
      </c>
    </row>
    <row r="376" spans="2:14" x14ac:dyDescent="0.25">
      <c r="B376" s="6" t="s">
        <v>134</v>
      </c>
      <c r="C376" s="20">
        <v>0.62649929445981789</v>
      </c>
      <c r="D376" s="8">
        <v>0.30699328301957352</v>
      </c>
      <c r="E376" s="8">
        <v>2.5430551568476007E-3</v>
      </c>
      <c r="F376" s="8">
        <v>1.8892073459547408E-4</v>
      </c>
      <c r="G376" s="8">
        <v>3.2069314742856434E-3</v>
      </c>
      <c r="H376" s="8">
        <v>3.1130700812329826E-2</v>
      </c>
      <c r="I376" s="8">
        <v>5.5503887861185948E-4</v>
      </c>
      <c r="J376" s="8">
        <v>3.3318510509728125E-4</v>
      </c>
      <c r="K376" s="8">
        <v>1.821424787873584E-2</v>
      </c>
      <c r="L376" s="8">
        <v>1.0051455168918231E-2</v>
      </c>
      <c r="M376" s="8">
        <v>2.1916245805301036E-4</v>
      </c>
      <c r="N376" s="8">
        <v>6.4724853133851906E-5</v>
      </c>
    </row>
    <row r="377" spans="2:14" x14ac:dyDescent="0.25">
      <c r="B377" s="6" t="s">
        <v>135</v>
      </c>
      <c r="C377" s="20">
        <v>0.500054386946164</v>
      </c>
      <c r="D377" s="8">
        <v>0.26205058822059951</v>
      </c>
      <c r="E377" s="8">
        <v>2.7279479095381778E-2</v>
      </c>
      <c r="F377" s="8">
        <v>1.2337949207674977E-3</v>
      </c>
      <c r="G377" s="8">
        <v>2.7878393033133237E-2</v>
      </c>
      <c r="H377" s="8">
        <v>9.8038407797596048E-4</v>
      </c>
      <c r="I377" s="8">
        <v>1.37092592492699E-2</v>
      </c>
      <c r="J377" s="8">
        <v>4.5841565488170628E-3</v>
      </c>
      <c r="K377" s="8">
        <v>5.0378598753203557E-3</v>
      </c>
      <c r="L377" s="8">
        <v>0.11731915386645075</v>
      </c>
      <c r="M377" s="8">
        <v>2.8376496209642766E-2</v>
      </c>
      <c r="N377" s="8">
        <v>1.1496047956477113E-2</v>
      </c>
    </row>
    <row r="378" spans="2:14" x14ac:dyDescent="0.25">
      <c r="B378" s="6" t="s">
        <v>136</v>
      </c>
      <c r="C378" s="20">
        <v>0.43581313535277239</v>
      </c>
      <c r="D378" s="8">
        <v>0.13156447309183947</v>
      </c>
      <c r="E378" s="8">
        <v>1.0609884866762186E-2</v>
      </c>
      <c r="F378" s="8">
        <v>0.11731034833989129</v>
      </c>
      <c r="G378" s="8">
        <v>3.5839577724252017E-2</v>
      </c>
      <c r="H378" s="8">
        <v>5.4044468878710719E-5</v>
      </c>
      <c r="I378" s="8">
        <v>0.15780588710063073</v>
      </c>
      <c r="J378" s="8">
        <v>6.5939832943083143E-2</v>
      </c>
      <c r="K378" s="8">
        <v>2.3282566520737565E-2</v>
      </c>
      <c r="L378" s="8">
        <v>1.5056965151544055E-2</v>
      </c>
      <c r="M378" s="8">
        <v>6.602564896397105E-3</v>
      </c>
      <c r="N378" s="8">
        <v>1.2071954321133324E-4</v>
      </c>
    </row>
    <row r="379" spans="2:14" x14ac:dyDescent="0.25">
      <c r="B379" s="6" t="s">
        <v>137</v>
      </c>
      <c r="C379" s="20">
        <v>0.66664951775269898</v>
      </c>
      <c r="D379" s="8">
        <v>0.17624066352292203</v>
      </c>
      <c r="E379" s="8">
        <v>1.085628445789024E-2</v>
      </c>
      <c r="F379" s="8">
        <v>2.7944385051838432E-2</v>
      </c>
      <c r="G379" s="8">
        <v>2.1205363185560749E-2</v>
      </c>
      <c r="H379" s="8">
        <v>5.368451211096051E-3</v>
      </c>
      <c r="I379" s="8">
        <v>6.2592058880321044E-2</v>
      </c>
      <c r="J379" s="8">
        <v>1.7450501416283494E-2</v>
      </c>
      <c r="K379" s="8">
        <v>8.4921980223011673E-3</v>
      </c>
      <c r="L379" s="8">
        <v>3.1754830652954325E-3</v>
      </c>
      <c r="M379" s="8">
        <v>7.4501499090875803E-9</v>
      </c>
      <c r="N379" s="8">
        <v>2.50859836425231E-5</v>
      </c>
    </row>
    <row r="380" spans="2:14" x14ac:dyDescent="0.25">
      <c r="B380" s="6" t="s">
        <v>138</v>
      </c>
      <c r="C380" s="8">
        <v>1.335581185767234E-3</v>
      </c>
      <c r="D380" s="8">
        <v>8.7059516167492287E-2</v>
      </c>
      <c r="E380" s="20">
        <v>0.40489233412610803</v>
      </c>
      <c r="F380" s="8">
        <v>0.20501333254560408</v>
      </c>
      <c r="G380" s="8">
        <v>8.9054783334244995E-4</v>
      </c>
      <c r="H380" s="8">
        <v>1.5612640249318618E-3</v>
      </c>
      <c r="I380" s="8">
        <v>0.20477291008005802</v>
      </c>
      <c r="J380" s="8">
        <v>5.4476200585769925E-3</v>
      </c>
      <c r="K380" s="8">
        <v>7.8177585144913408E-2</v>
      </c>
      <c r="L380" s="8">
        <v>7.8385518123234334E-3</v>
      </c>
      <c r="M380" s="8">
        <v>1.2081858788247331E-3</v>
      </c>
      <c r="N380" s="8">
        <v>1.8025711420574715E-3</v>
      </c>
    </row>
    <row r="381" spans="2:14" x14ac:dyDescent="0.25">
      <c r="B381" s="6" t="s">
        <v>139</v>
      </c>
      <c r="C381" s="20">
        <v>0.76544413597435113</v>
      </c>
      <c r="D381" s="8">
        <v>0.18274305177709346</v>
      </c>
      <c r="E381" s="8">
        <v>4.6714250129887262E-4</v>
      </c>
      <c r="F381" s="8">
        <v>1.4256093927955904E-4</v>
      </c>
      <c r="G381" s="8">
        <v>1.2464558291562688E-2</v>
      </c>
      <c r="H381" s="8">
        <v>1.6238915600256407E-2</v>
      </c>
      <c r="I381" s="8">
        <v>1.2382348653207403E-2</v>
      </c>
      <c r="J381" s="8">
        <v>9.7593708884006569E-4</v>
      </c>
      <c r="K381" s="8">
        <v>1.8509417602207546E-4</v>
      </c>
      <c r="L381" s="8">
        <v>7.7699837013058791E-3</v>
      </c>
      <c r="M381" s="8">
        <v>6.9124312675990576E-4</v>
      </c>
      <c r="N381" s="8">
        <v>4.9502817002258716E-4</v>
      </c>
    </row>
    <row r="382" spans="2:14" x14ac:dyDescent="0.25">
      <c r="B382" s="6" t="s">
        <v>140</v>
      </c>
      <c r="C382" s="20">
        <v>0.67981292826490647</v>
      </c>
      <c r="D382" s="8">
        <v>0.27409304447878086</v>
      </c>
      <c r="E382" s="8">
        <v>1.1547090521213648E-3</v>
      </c>
      <c r="F382" s="8">
        <v>5.3775430094855177E-4</v>
      </c>
      <c r="G382" s="8">
        <v>3.0879810241231813E-2</v>
      </c>
      <c r="H382" s="8">
        <v>4.8127148767871638E-3</v>
      </c>
      <c r="I382" s="8">
        <v>1.0455035741142259E-3</v>
      </c>
      <c r="J382" s="8">
        <v>3.329180609715855E-4</v>
      </c>
      <c r="K382" s="8">
        <v>2.5430603814810748E-3</v>
      </c>
      <c r="L382" s="8">
        <v>3.2641024513885254E-4</v>
      </c>
      <c r="M382" s="8">
        <v>3.5165622161554477E-3</v>
      </c>
      <c r="N382" s="8">
        <v>9.4458430736252936E-4</v>
      </c>
    </row>
    <row r="383" spans="2:14" x14ac:dyDescent="0.25">
      <c r="B383" s="6" t="s">
        <v>141</v>
      </c>
      <c r="C383" s="20">
        <v>0.60393425886901275</v>
      </c>
      <c r="D383" s="8">
        <v>0.3175594986961876</v>
      </c>
      <c r="E383" s="8">
        <v>9.5083806229362801E-4</v>
      </c>
      <c r="F383" s="8">
        <v>6.8739124435297555E-4</v>
      </c>
      <c r="G383" s="8">
        <v>1.8064477623088222E-2</v>
      </c>
      <c r="H383" s="8">
        <v>3.0465155052488067E-2</v>
      </c>
      <c r="I383" s="8">
        <v>1.2044993744610519E-5</v>
      </c>
      <c r="J383" s="8">
        <v>5.0874717420334092E-3</v>
      </c>
      <c r="K383" s="8">
        <v>1.1764325358811402E-2</v>
      </c>
      <c r="L383" s="8">
        <v>7.8279124153635086E-3</v>
      </c>
      <c r="M383" s="8">
        <v>3.4230982469525685E-3</v>
      </c>
      <c r="N383" s="8">
        <v>2.2352769567122335E-4</v>
      </c>
    </row>
    <row r="384" spans="2:14" x14ac:dyDescent="0.25">
      <c r="B384" s="6" t="s">
        <v>142</v>
      </c>
      <c r="C384" s="20">
        <v>0.83921006564348299</v>
      </c>
      <c r="D384" s="8">
        <v>0.13040680589485901</v>
      </c>
      <c r="E384" s="8">
        <v>3.1149126604307852E-4</v>
      </c>
      <c r="F384" s="8">
        <v>7.8653913662931669E-5</v>
      </c>
      <c r="G384" s="8">
        <v>2.1204729554261358E-2</v>
      </c>
      <c r="H384" s="8">
        <v>3.8019674850480319E-4</v>
      </c>
      <c r="I384" s="8">
        <v>5.2445711669241342E-3</v>
      </c>
      <c r="J384" s="8">
        <v>9.4334785778681183E-4</v>
      </c>
      <c r="K384" s="8">
        <v>2.2040848927444921E-5</v>
      </c>
      <c r="L384" s="8">
        <v>8.9948274005516098E-4</v>
      </c>
      <c r="M384" s="8">
        <v>8.7083666451627279E-4</v>
      </c>
      <c r="N384" s="8">
        <v>4.2777770097596988E-4</v>
      </c>
    </row>
    <row r="385" spans="2:14" x14ac:dyDescent="0.25">
      <c r="B385" s="6" t="s">
        <v>143</v>
      </c>
      <c r="C385" s="20">
        <v>0.92947824087668884</v>
      </c>
      <c r="D385" s="8">
        <v>2.6957096721097758E-2</v>
      </c>
      <c r="E385" s="8">
        <v>5.1865206820165231E-4</v>
      </c>
      <c r="F385" s="8">
        <v>1.0292579415172424E-2</v>
      </c>
      <c r="G385" s="8">
        <v>1.3464092596878117E-2</v>
      </c>
      <c r="H385" s="8">
        <v>4.9980443260345536E-3</v>
      </c>
      <c r="I385" s="8">
        <v>1.2589303489460727E-4</v>
      </c>
      <c r="J385" s="8">
        <v>9.5923819941817687E-3</v>
      </c>
      <c r="K385" s="8">
        <v>7.2608089250557174E-5</v>
      </c>
      <c r="L385" s="8">
        <v>2.0781523762942356E-3</v>
      </c>
      <c r="M385" s="8">
        <v>2.2653981995523803E-3</v>
      </c>
      <c r="N385" s="8">
        <v>1.5686030175311307E-4</v>
      </c>
    </row>
    <row r="386" spans="2:14" x14ac:dyDescent="0.25">
      <c r="B386" s="6" t="s">
        <v>144</v>
      </c>
      <c r="C386" s="20">
        <v>0.89889265267650265</v>
      </c>
      <c r="D386" s="8">
        <v>1.0280388977307953E-2</v>
      </c>
      <c r="E386" s="8">
        <v>6.0541886111484624E-4</v>
      </c>
      <c r="F386" s="8">
        <v>2.7657503845439513E-3</v>
      </c>
      <c r="G386" s="8">
        <v>4.2241455774688456E-2</v>
      </c>
      <c r="H386" s="8">
        <v>3.2796729244670967E-4</v>
      </c>
      <c r="I386" s="8">
        <v>1.8050977582883047E-2</v>
      </c>
      <c r="J386" s="8">
        <v>1.8549222017111108E-2</v>
      </c>
      <c r="K386" s="8">
        <v>9.8610733102910426E-4</v>
      </c>
      <c r="L386" s="8">
        <v>1.2041750136054254E-3</v>
      </c>
      <c r="M386" s="8">
        <v>6.0456170950393389E-3</v>
      </c>
      <c r="N386" s="8">
        <v>5.026699372753633E-5</v>
      </c>
    </row>
    <row r="387" spans="2:14" x14ac:dyDescent="0.25">
      <c r="B387" s="6" t="s">
        <v>145</v>
      </c>
      <c r="C387" s="20">
        <v>0.86244303061841676</v>
      </c>
      <c r="D387" s="8">
        <v>8.8870639886471633E-2</v>
      </c>
      <c r="E387" s="8">
        <v>6.340474887222312E-6</v>
      </c>
      <c r="F387" s="8">
        <v>4.497820144087128E-4</v>
      </c>
      <c r="G387" s="8">
        <v>3.0452201325527218E-2</v>
      </c>
      <c r="H387" s="8">
        <v>9.1523145944402313E-5</v>
      </c>
      <c r="I387" s="8">
        <v>6.3243727290763279E-3</v>
      </c>
      <c r="J387" s="8">
        <v>4.1537473800149086E-3</v>
      </c>
      <c r="K387" s="8">
        <v>1.1540038677535396E-3</v>
      </c>
      <c r="L387" s="8">
        <v>4.7348569797944467E-6</v>
      </c>
      <c r="M387" s="8">
        <v>5.2268363676477086E-3</v>
      </c>
      <c r="N387" s="8">
        <v>8.2278733287180353E-4</v>
      </c>
    </row>
    <row r="388" spans="2:14" x14ac:dyDescent="0.25">
      <c r="B388" s="6" t="s">
        <v>146</v>
      </c>
      <c r="C388" s="20">
        <v>0.89550341234310871</v>
      </c>
      <c r="D388" s="8">
        <v>4.489505882694244E-2</v>
      </c>
      <c r="E388" s="8">
        <v>1.3333903229584066E-3</v>
      </c>
      <c r="F388" s="8">
        <v>1.0256675315749529E-2</v>
      </c>
      <c r="G388" s="8">
        <v>1.8124811012556523E-2</v>
      </c>
      <c r="H388" s="8">
        <v>3.3772710767236913E-6</v>
      </c>
      <c r="I388" s="8">
        <v>2.4438905717824599E-2</v>
      </c>
      <c r="J388" s="8">
        <v>1.5281678478460937E-3</v>
      </c>
      <c r="K388" s="8">
        <v>1.6366815564078201E-4</v>
      </c>
      <c r="L388" s="8">
        <v>1.0002860950712093E-3</v>
      </c>
      <c r="M388" s="8">
        <v>2.1786795651284685E-3</v>
      </c>
      <c r="N388" s="8">
        <v>5.7356752609640795E-4</v>
      </c>
    </row>
    <row r="389" spans="2:14" x14ac:dyDescent="0.25">
      <c r="B389" s="6" t="s">
        <v>147</v>
      </c>
      <c r="C389" s="20">
        <v>0.83428885075349746</v>
      </c>
      <c r="D389" s="8">
        <v>0.13455074805671863</v>
      </c>
      <c r="E389" s="8">
        <v>1.2700064761761356E-4</v>
      </c>
      <c r="F389" s="8">
        <v>3.5072524487160762E-8</v>
      </c>
      <c r="G389" s="8">
        <v>2.2973035506661403E-2</v>
      </c>
      <c r="H389" s="8">
        <v>5.1440039057306633E-4</v>
      </c>
      <c r="I389" s="8">
        <v>4.2491974841977771E-3</v>
      </c>
      <c r="J389" s="8">
        <v>1.0639146420041881E-3</v>
      </c>
      <c r="K389" s="8">
        <v>4.3714507569194815E-8</v>
      </c>
      <c r="L389" s="8">
        <v>9.9901173757020994E-4</v>
      </c>
      <c r="M389" s="8">
        <v>7.8728250172081457E-4</v>
      </c>
      <c r="N389" s="8">
        <v>4.4647949240687976E-4</v>
      </c>
    </row>
    <row r="390" spans="2:14" x14ac:dyDescent="0.25">
      <c r="B390" s="6" t="s">
        <v>148</v>
      </c>
      <c r="C390" s="20">
        <v>0.78809560199717454</v>
      </c>
      <c r="D390" s="8">
        <v>0.16632829670115593</v>
      </c>
      <c r="E390" s="8">
        <v>8.3312510244729718E-8</v>
      </c>
      <c r="F390" s="8">
        <v>4.4962405923407375E-3</v>
      </c>
      <c r="G390" s="8">
        <v>1.0706117105140796E-2</v>
      </c>
      <c r="H390" s="8">
        <v>4.5376637911014265E-3</v>
      </c>
      <c r="I390" s="8">
        <v>7.7025524726313452E-4</v>
      </c>
      <c r="J390" s="8">
        <v>3.3587453448513332E-5</v>
      </c>
      <c r="K390" s="8">
        <v>3.8624677339170847E-3</v>
      </c>
      <c r="L390" s="8">
        <v>1.7604982312119898E-2</v>
      </c>
      <c r="M390" s="8">
        <v>3.1855273636449358E-3</v>
      </c>
      <c r="N390" s="8">
        <v>3.7917639018273817E-4</v>
      </c>
    </row>
    <row r="391" spans="2:14" x14ac:dyDescent="0.25">
      <c r="B391" s="6" t="s">
        <v>149</v>
      </c>
      <c r="C391" s="20">
        <v>0.62715850544887197</v>
      </c>
      <c r="D391" s="8">
        <v>0.15517324880893985</v>
      </c>
      <c r="E391" s="8">
        <v>7.2096267306368089E-2</v>
      </c>
      <c r="F391" s="8">
        <v>4.8006568097300958E-3</v>
      </c>
      <c r="G391" s="8">
        <v>9.4668625046646721E-2</v>
      </c>
      <c r="H391" s="8">
        <v>4.2762818279739662E-4</v>
      </c>
      <c r="I391" s="8">
        <v>8.9908649624398408E-3</v>
      </c>
      <c r="J391" s="8">
        <v>1.6119447844913596E-2</v>
      </c>
      <c r="K391" s="8">
        <v>1.5081356536658165E-2</v>
      </c>
      <c r="L391" s="8">
        <v>5.2942721506631912E-3</v>
      </c>
      <c r="M391" s="8">
        <v>4.2104435873190699E-5</v>
      </c>
      <c r="N391" s="8">
        <v>1.4702246609786567E-4</v>
      </c>
    </row>
    <row r="392" spans="2:14" x14ac:dyDescent="0.25">
      <c r="B392" s="6" t="s">
        <v>150</v>
      </c>
      <c r="C392" s="8">
        <v>5.7898026038820877E-3</v>
      </c>
      <c r="D392" s="8">
        <v>0.3027369181471829</v>
      </c>
      <c r="E392" s="20">
        <v>0.55309776541397226</v>
      </c>
      <c r="F392" s="8">
        <v>6.8400334164044332E-3</v>
      </c>
      <c r="G392" s="8">
        <v>9.1062928920709225E-3</v>
      </c>
      <c r="H392" s="8">
        <v>4.0305976683650838E-2</v>
      </c>
      <c r="I392" s="8">
        <v>4.5910811422071977E-2</v>
      </c>
      <c r="J392" s="8">
        <v>1.0197583921092114E-3</v>
      </c>
      <c r="K392" s="8">
        <v>3.4688522037509044E-2</v>
      </c>
      <c r="L392" s="8">
        <v>3.7747044634525127E-8</v>
      </c>
      <c r="M392" s="8">
        <v>1.2262058935443154E-4</v>
      </c>
      <c r="N392" s="8">
        <v>3.8146065474721865E-4</v>
      </c>
    </row>
    <row r="393" spans="2:14" x14ac:dyDescent="0.25">
      <c r="B393" s="6" t="s">
        <v>151</v>
      </c>
      <c r="C393" s="8">
        <v>1.9479642505812893E-2</v>
      </c>
      <c r="D393" s="8">
        <v>0.19276782682348195</v>
      </c>
      <c r="E393" s="20">
        <v>0.2819897779424988</v>
      </c>
      <c r="F393" s="8">
        <v>6.0895549045458956E-2</v>
      </c>
      <c r="G393" s="8">
        <v>0.10716399975308304</v>
      </c>
      <c r="H393" s="8">
        <v>3.34896375653672E-2</v>
      </c>
      <c r="I393" s="8">
        <v>1.630390511416254E-3</v>
      </c>
      <c r="J393" s="8">
        <v>0.13359003014153878</v>
      </c>
      <c r="K393" s="8">
        <v>3.8677113095008119E-3</v>
      </c>
      <c r="L393" s="8">
        <v>0.1292959609471673</v>
      </c>
      <c r="M393" s="8">
        <v>1.8957573502165325E-2</v>
      </c>
      <c r="N393" s="8">
        <v>1.6871899952508661E-2</v>
      </c>
    </row>
    <row r="394" spans="2:14" x14ac:dyDescent="0.25">
      <c r="B394" s="6" t="s">
        <v>152</v>
      </c>
      <c r="C394" s="8">
        <v>0.22066712801658761</v>
      </c>
      <c r="D394" s="8">
        <v>0.10583918297838239</v>
      </c>
      <c r="E394" s="8">
        <v>0.10262028309028873</v>
      </c>
      <c r="F394" s="8">
        <v>0.16696494688724225</v>
      </c>
      <c r="G394" s="20">
        <v>0.22350964281197669</v>
      </c>
      <c r="H394" s="8">
        <v>1.4165694708473684E-2</v>
      </c>
      <c r="I394" s="8">
        <v>4.7339625389225835E-2</v>
      </c>
      <c r="J394" s="8">
        <v>2.7837120777688428E-3</v>
      </c>
      <c r="K394" s="8">
        <v>2.8329327981693495E-2</v>
      </c>
      <c r="L394" s="8">
        <v>3.0060055577464263E-2</v>
      </c>
      <c r="M394" s="8">
        <v>5.7413508618943669E-2</v>
      </c>
      <c r="N394" s="8">
        <v>3.0689186195246996E-4</v>
      </c>
    </row>
    <row r="395" spans="2:14" x14ac:dyDescent="0.25">
      <c r="B395" s="6" t="s">
        <v>153</v>
      </c>
      <c r="C395" s="8">
        <v>2.3605310145559063E-3</v>
      </c>
      <c r="D395" s="8">
        <v>1.748193006551365E-2</v>
      </c>
      <c r="E395" s="8">
        <v>0.18565129145486006</v>
      </c>
      <c r="F395" s="20">
        <v>0.36965490288563829</v>
      </c>
      <c r="G395" s="8">
        <v>0.25767827265547033</v>
      </c>
      <c r="H395" s="8">
        <v>7.7490020368032472E-2</v>
      </c>
      <c r="I395" s="8">
        <v>5.5126037083196066E-4</v>
      </c>
      <c r="J395" s="8">
        <v>1.2777304406492289E-2</v>
      </c>
      <c r="K395" s="8">
        <v>6.1880670989794178E-3</v>
      </c>
      <c r="L395" s="8">
        <v>1.8986165812470184E-2</v>
      </c>
      <c r="M395" s="8">
        <v>5.1064201151524172E-2</v>
      </c>
      <c r="N395" s="8">
        <v>1.160527156312446E-4</v>
      </c>
    </row>
    <row r="396" spans="2:14" x14ac:dyDescent="0.25">
      <c r="B396" s="6" t="s">
        <v>154</v>
      </c>
      <c r="C396" s="8">
        <v>1.4399660711968673E-2</v>
      </c>
      <c r="D396" s="8">
        <v>0.3097684297558953</v>
      </c>
      <c r="E396" s="20">
        <v>0.56695718777488036</v>
      </c>
      <c r="F396" s="8">
        <v>3.7100852641079948E-4</v>
      </c>
      <c r="G396" s="8">
        <v>3.3563374946619554E-2</v>
      </c>
      <c r="H396" s="8">
        <v>1.3356903458538462E-2</v>
      </c>
      <c r="I396" s="8">
        <v>1.0761781403991788E-2</v>
      </c>
      <c r="J396" s="8">
        <v>2.2734949685180839E-3</v>
      </c>
      <c r="K396" s="8">
        <v>3.1816620314446424E-2</v>
      </c>
      <c r="L396" s="8">
        <v>1.4351020983392661E-2</v>
      </c>
      <c r="M396" s="8">
        <v>1.745490697320081E-3</v>
      </c>
      <c r="N396" s="8">
        <v>6.3502645801771264E-4</v>
      </c>
    </row>
    <row r="397" spans="2:14" x14ac:dyDescent="0.25">
      <c r="B397" s="6" t="s">
        <v>155</v>
      </c>
      <c r="C397" s="8">
        <v>3.0641499561739567E-2</v>
      </c>
      <c r="D397" s="8">
        <v>7.6930228062738498E-2</v>
      </c>
      <c r="E397" s="20">
        <v>0.75556643990311645</v>
      </c>
      <c r="F397" s="8">
        <v>1.0511383989629053E-2</v>
      </c>
      <c r="G397" s="8">
        <v>6.3692788151617108E-2</v>
      </c>
      <c r="H397" s="8">
        <v>5.3002238301257207E-2</v>
      </c>
      <c r="I397" s="8">
        <v>5.9515981246855429E-3</v>
      </c>
      <c r="J397" s="8">
        <v>5.9146619320152981E-5</v>
      </c>
      <c r="K397" s="8">
        <v>2.0644152450385305E-4</v>
      </c>
      <c r="L397" s="8">
        <v>1.3532815311878346E-3</v>
      </c>
      <c r="M397" s="8">
        <v>2.0746035417123906E-3</v>
      </c>
      <c r="N397" s="8">
        <v>1.0350688492425705E-5</v>
      </c>
    </row>
    <row r="398" spans="2:14" x14ac:dyDescent="0.25">
      <c r="B398" s="6" t="s">
        <v>156</v>
      </c>
      <c r="C398" s="20">
        <v>0.56056317664231936</v>
      </c>
      <c r="D398" s="8">
        <v>0.19058516646092691</v>
      </c>
      <c r="E398" s="8">
        <v>5.8561458368058067E-2</v>
      </c>
      <c r="F398" s="8">
        <v>2.6073475158019353E-2</v>
      </c>
      <c r="G398" s="8">
        <v>0.10744164447464352</v>
      </c>
      <c r="H398" s="8">
        <v>5.9774950989687605E-3</v>
      </c>
      <c r="I398" s="8">
        <v>2.1518237976277201E-2</v>
      </c>
      <c r="J398" s="8">
        <v>1.5535397154492748E-2</v>
      </c>
      <c r="K398" s="8">
        <v>4.7606872829436273E-3</v>
      </c>
      <c r="L398" s="8">
        <v>1.8537016265258216E-3</v>
      </c>
      <c r="M398" s="8">
        <v>6.8489546061811946E-3</v>
      </c>
      <c r="N398" s="8">
        <v>2.8060515064354046E-4</v>
      </c>
    </row>
    <row r="399" spans="2:14" x14ac:dyDescent="0.25">
      <c r="B399" s="6" t="s">
        <v>157</v>
      </c>
      <c r="C399" s="20">
        <v>0.29600443290014389</v>
      </c>
      <c r="D399" s="8">
        <v>8.0117501678758862E-2</v>
      </c>
      <c r="E399" s="8">
        <v>5.3209452836092339E-3</v>
      </c>
      <c r="F399" s="8">
        <v>1.5082125176179252E-2</v>
      </c>
      <c r="G399" s="8">
        <v>2.2725034367682341E-2</v>
      </c>
      <c r="H399" s="8">
        <v>0.10773580362330722</v>
      </c>
      <c r="I399" s="8">
        <v>0.12465972249029032</v>
      </c>
      <c r="J399" s="8">
        <v>0.22132271432237957</v>
      </c>
      <c r="K399" s="8">
        <v>8.6012838098587688E-2</v>
      </c>
      <c r="L399" s="8">
        <v>2.284603199021638E-2</v>
      </c>
      <c r="M399" s="8">
        <v>1.803289396854027E-2</v>
      </c>
      <c r="N399" s="8">
        <v>1.3995610030505701E-4</v>
      </c>
    </row>
    <row r="400" spans="2:14" x14ac:dyDescent="0.25">
      <c r="B400" s="6" t="s">
        <v>158</v>
      </c>
      <c r="C400" s="8">
        <v>1.8899540384367971E-2</v>
      </c>
      <c r="D400" s="8">
        <v>0.1491829436729212</v>
      </c>
      <c r="E400" s="8">
        <v>1.6476541159385415E-2</v>
      </c>
      <c r="F400" s="8">
        <v>0.170021922368603</v>
      </c>
      <c r="G400" s="8">
        <v>0.21603260677456901</v>
      </c>
      <c r="H400" s="8">
        <v>7.5434253445008032E-3</v>
      </c>
      <c r="I400" s="20">
        <v>0.29560830377885444</v>
      </c>
      <c r="J400" s="8">
        <v>6.0632086766924101E-3</v>
      </c>
      <c r="K400" s="8">
        <v>2.6369974751921987E-2</v>
      </c>
      <c r="L400" s="8">
        <v>1.4314000249044819E-3</v>
      </c>
      <c r="M400" s="8">
        <v>7.6064998565774315E-3</v>
      </c>
      <c r="N400" s="8">
        <v>8.4763633206701897E-2</v>
      </c>
    </row>
    <row r="401" spans="2:14" x14ac:dyDescent="0.25">
      <c r="B401" s="6" t="s">
        <v>159</v>
      </c>
      <c r="C401" s="8">
        <v>3.7157394739636578E-2</v>
      </c>
      <c r="D401" s="20">
        <v>0.71674862648034687</v>
      </c>
      <c r="E401" s="8">
        <v>1.455389079395961E-2</v>
      </c>
      <c r="F401" s="8">
        <v>3.2130656560218476E-2</v>
      </c>
      <c r="G401" s="8">
        <v>6.6344094006066792E-2</v>
      </c>
      <c r="H401" s="8">
        <v>4.3421681453792181E-2</v>
      </c>
      <c r="I401" s="8">
        <v>7.8918074234819845E-3</v>
      </c>
      <c r="J401" s="8">
        <v>6.8788258608244598E-2</v>
      </c>
      <c r="K401" s="8">
        <v>1.9135705919103808E-3</v>
      </c>
      <c r="L401" s="8">
        <v>4.1947097020643819E-3</v>
      </c>
      <c r="M401" s="8">
        <v>6.6080629158455665E-3</v>
      </c>
      <c r="N401" s="8">
        <v>2.4724672443254857E-4</v>
      </c>
    </row>
    <row r="402" spans="2:14" x14ac:dyDescent="0.25">
      <c r="B402" s="6" t="s">
        <v>160</v>
      </c>
      <c r="C402" s="8">
        <v>0.15428855454082638</v>
      </c>
      <c r="D402" s="8">
        <v>0.16119870832574726</v>
      </c>
      <c r="E402" s="8">
        <v>0.12200061106039786</v>
      </c>
      <c r="F402" s="8">
        <v>9.3045323740850588E-2</v>
      </c>
      <c r="G402" s="20">
        <v>0.32016154984379908</v>
      </c>
      <c r="H402" s="8">
        <v>2.0333570134572251E-2</v>
      </c>
      <c r="I402" s="8">
        <v>7.0121307897087842E-2</v>
      </c>
      <c r="J402" s="8">
        <v>3.6161509583051268E-2</v>
      </c>
      <c r="K402" s="8">
        <v>1.5811602071015615E-2</v>
      </c>
      <c r="L402" s="8">
        <v>2.5448536492143517E-3</v>
      </c>
      <c r="M402" s="8">
        <v>1.5945801015770342E-4</v>
      </c>
      <c r="N402" s="8">
        <v>4.1729511432798388E-3</v>
      </c>
    </row>
    <row r="403" spans="2:14" x14ac:dyDescent="0.25">
      <c r="B403" s="6" t="s">
        <v>161</v>
      </c>
      <c r="C403" s="8">
        <v>1.5323480092597106E-4</v>
      </c>
      <c r="D403" s="20">
        <v>0.89438564200936421</v>
      </c>
      <c r="E403" s="8">
        <v>2.9024033338384013E-2</v>
      </c>
      <c r="F403" s="8">
        <v>2.229402753767561E-2</v>
      </c>
      <c r="G403" s="8">
        <v>4.3607683243667367E-3</v>
      </c>
      <c r="H403" s="8">
        <v>1.1811326480794413E-2</v>
      </c>
      <c r="I403" s="8">
        <v>4.1506606674063962E-3</v>
      </c>
      <c r="J403" s="8">
        <v>1.1436964373500039E-3</v>
      </c>
      <c r="K403" s="8">
        <v>1.5698740481273069E-2</v>
      </c>
      <c r="L403" s="8">
        <v>1.9380793188590784E-3</v>
      </c>
      <c r="M403" s="8">
        <v>1.3631982574203599E-2</v>
      </c>
      <c r="N403" s="8">
        <v>1.4078080293968135E-3</v>
      </c>
    </row>
    <row r="404" spans="2:14" x14ac:dyDescent="0.25">
      <c r="B404" s="6" t="s">
        <v>162</v>
      </c>
      <c r="C404" s="20">
        <v>0.31317671506193995</v>
      </c>
      <c r="D404" s="8">
        <v>0.10340798800252506</v>
      </c>
      <c r="E404" s="8">
        <v>0.18176796130121337</v>
      </c>
      <c r="F404" s="8">
        <v>8.8184765376803823E-2</v>
      </c>
      <c r="G404" s="8">
        <v>0.12654117225767109</v>
      </c>
      <c r="H404" s="8">
        <v>5.5620073397885855E-2</v>
      </c>
      <c r="I404" s="8">
        <v>2.9263540662604309E-2</v>
      </c>
      <c r="J404" s="8">
        <v>2.83026789375693E-3</v>
      </c>
      <c r="K404" s="8">
        <v>8.2090307633597967E-2</v>
      </c>
      <c r="L404" s="8">
        <v>7.4870250482327581E-5</v>
      </c>
      <c r="M404" s="8">
        <v>1.589209528771407E-2</v>
      </c>
      <c r="N404" s="8">
        <v>1.1502428738052947E-3</v>
      </c>
    </row>
    <row r="405" spans="2:14" x14ac:dyDescent="0.25">
      <c r="B405" s="6" t="s">
        <v>163</v>
      </c>
      <c r="C405" s="8">
        <v>0.35213662109620314</v>
      </c>
      <c r="D405" s="20">
        <v>0.47170268951344324</v>
      </c>
      <c r="E405" s="8">
        <v>3.1565596793759398E-4</v>
      </c>
      <c r="F405" s="8">
        <v>4.3073098731142637E-3</v>
      </c>
      <c r="G405" s="8">
        <v>0.10110241363192309</v>
      </c>
      <c r="H405" s="8">
        <v>2.6092169536283405E-3</v>
      </c>
      <c r="I405" s="8">
        <v>1.5195695097396248E-2</v>
      </c>
      <c r="J405" s="8">
        <v>1.7080405042443653E-2</v>
      </c>
      <c r="K405" s="8">
        <v>7.8880077856059889E-3</v>
      </c>
      <c r="L405" s="8">
        <v>1.5161118848251488E-2</v>
      </c>
      <c r="M405" s="8">
        <v>1.0798199915841583E-2</v>
      </c>
      <c r="N405" s="8">
        <v>1.7026662742113769E-3</v>
      </c>
    </row>
    <row r="406" spans="2:14" x14ac:dyDescent="0.25">
      <c r="B406" s="6" t="s">
        <v>164</v>
      </c>
      <c r="C406" s="8">
        <v>6.4616153658061601E-2</v>
      </c>
      <c r="D406" s="20">
        <v>0.74445367590269407</v>
      </c>
      <c r="E406" s="8">
        <v>8.3127300493852994E-4</v>
      </c>
      <c r="F406" s="8">
        <v>8.1609111036092773E-3</v>
      </c>
      <c r="G406" s="8">
        <v>1.9735504244017227E-2</v>
      </c>
      <c r="H406" s="8">
        <v>8.3636278931727676E-2</v>
      </c>
      <c r="I406" s="8">
        <v>5.892884994332678E-3</v>
      </c>
      <c r="J406" s="8">
        <v>6.9133556017924494E-2</v>
      </c>
      <c r="K406" s="8">
        <v>2.6686072547918295E-3</v>
      </c>
      <c r="L406" s="8">
        <v>2.1503501651566536E-4</v>
      </c>
      <c r="M406" s="8">
        <v>1.4980765905938433E-4</v>
      </c>
      <c r="N406" s="8">
        <v>5.0631221232757726E-4</v>
      </c>
    </row>
    <row r="407" spans="2:14" x14ac:dyDescent="0.25">
      <c r="B407" s="6" t="s">
        <v>165</v>
      </c>
      <c r="C407" s="8">
        <v>0.34994599023564582</v>
      </c>
      <c r="D407" s="20">
        <v>0.46992526851993788</v>
      </c>
      <c r="E407" s="8">
        <v>1.9202580855141708E-2</v>
      </c>
      <c r="F407" s="8">
        <v>1.2236942056184998E-2</v>
      </c>
      <c r="G407" s="8">
        <v>9.0220807626426369E-2</v>
      </c>
      <c r="H407" s="8">
        <v>2.0756849873118455E-3</v>
      </c>
      <c r="I407" s="8">
        <v>1.416104055661551E-2</v>
      </c>
      <c r="J407" s="8">
        <v>2.9117716442115605E-3</v>
      </c>
      <c r="K407" s="8">
        <v>6.3588558282012455E-3</v>
      </c>
      <c r="L407" s="8">
        <v>2.8285246465005711E-2</v>
      </c>
      <c r="M407" s="8">
        <v>4.5253509087089892E-3</v>
      </c>
      <c r="N407" s="8">
        <v>1.5046031660838908E-4</v>
      </c>
    </row>
    <row r="408" spans="2:14" x14ac:dyDescent="0.25">
      <c r="B408" s="6" t="s">
        <v>166</v>
      </c>
      <c r="C408" s="8">
        <v>1.0446254499943713E-2</v>
      </c>
      <c r="D408" s="8">
        <v>1.720732672821736E-2</v>
      </c>
      <c r="E408" s="8">
        <v>3.967230598366131E-2</v>
      </c>
      <c r="F408" s="20">
        <v>0.61400355640386295</v>
      </c>
      <c r="G408" s="8">
        <v>0.14169128004964857</v>
      </c>
      <c r="H408" s="8">
        <v>3.449298710185407E-6</v>
      </c>
      <c r="I408" s="8">
        <v>0.17298466295368017</v>
      </c>
      <c r="J408" s="8">
        <v>1.5195559036566555E-3</v>
      </c>
      <c r="K408" s="8">
        <v>8.0368509265014759E-4</v>
      </c>
      <c r="L408" s="8">
        <v>5.4964786528190342E-4</v>
      </c>
      <c r="M408" s="8">
        <v>1.0797846117710976E-3</v>
      </c>
      <c r="N408" s="8">
        <v>3.8490608915946337E-5</v>
      </c>
    </row>
    <row r="409" spans="2:14" x14ac:dyDescent="0.25">
      <c r="B409" s="6" t="s">
        <v>167</v>
      </c>
      <c r="C409" s="8">
        <v>8.9648496060414518E-3</v>
      </c>
      <c r="D409" s="8">
        <v>0.2510626477038449</v>
      </c>
      <c r="E409" s="8">
        <v>9.6151759039743823E-2</v>
      </c>
      <c r="F409" s="8">
        <v>4.5486553194059982E-2</v>
      </c>
      <c r="G409" s="8">
        <v>0.1343975673296918</v>
      </c>
      <c r="H409" s="8">
        <v>1.2741160896361089E-2</v>
      </c>
      <c r="I409" s="20">
        <v>0.2727032011002411</v>
      </c>
      <c r="J409" s="8">
        <v>2.6948704227306348E-2</v>
      </c>
      <c r="K409" s="8">
        <v>1.3021401088794512E-2</v>
      </c>
      <c r="L409" s="8">
        <v>2.7317595086251215E-2</v>
      </c>
      <c r="M409" s="8">
        <v>2.3922032011245617E-3</v>
      </c>
      <c r="N409" s="8">
        <v>0.1088123575265393</v>
      </c>
    </row>
    <row r="410" spans="2:14" x14ac:dyDescent="0.25">
      <c r="B410" s="6" t="s">
        <v>168</v>
      </c>
      <c r="C410" s="8">
        <v>0.13719920963360133</v>
      </c>
      <c r="D410" s="8">
        <v>3.8145351907337526E-2</v>
      </c>
      <c r="E410" s="8">
        <v>7.2361197933033441E-3</v>
      </c>
      <c r="F410" s="8">
        <v>9.4994946534293176E-2</v>
      </c>
      <c r="G410" s="8">
        <v>6.7634088267483641E-2</v>
      </c>
      <c r="H410" s="20">
        <v>0.37760242576456693</v>
      </c>
      <c r="I410" s="8">
        <v>2.7947743071010589E-3</v>
      </c>
      <c r="J410" s="8">
        <v>0.25080201643243955</v>
      </c>
      <c r="K410" s="8">
        <v>5.1688392440501596E-4</v>
      </c>
      <c r="L410" s="8">
        <v>1.7987383194733791E-2</v>
      </c>
      <c r="M410" s="8">
        <v>4.8217529985498005E-3</v>
      </c>
      <c r="N410" s="8">
        <v>2.6504724218475876E-4</v>
      </c>
    </row>
    <row r="411" spans="2:14" x14ac:dyDescent="0.25">
      <c r="B411" s="6" t="s">
        <v>169</v>
      </c>
      <c r="C411" s="8">
        <v>1.0100308300590332E-4</v>
      </c>
      <c r="D411" s="20">
        <v>0.45882348251257921</v>
      </c>
      <c r="E411" s="8">
        <v>4.3656742729537755E-2</v>
      </c>
      <c r="F411" s="8">
        <v>5.8288898371564576E-2</v>
      </c>
      <c r="G411" s="8">
        <v>0.13462679143583972</v>
      </c>
      <c r="H411" s="8">
        <v>6.9661650116908419E-2</v>
      </c>
      <c r="I411" s="8">
        <v>0.11453218666801987</v>
      </c>
      <c r="J411" s="8">
        <v>7.2200604789333669E-2</v>
      </c>
      <c r="K411" s="8">
        <v>1.3093903032370069E-2</v>
      </c>
      <c r="L411" s="8">
        <v>2.2531729297133471E-2</v>
      </c>
      <c r="M411" s="8">
        <v>1.1297276090267587E-2</v>
      </c>
      <c r="N411" s="8">
        <v>1.1857318734398339E-3</v>
      </c>
    </row>
    <row r="412" spans="2:14" x14ac:dyDescent="0.25">
      <c r="B412" s="6" t="s">
        <v>170</v>
      </c>
      <c r="C412" s="8">
        <v>1.8079003138430066E-2</v>
      </c>
      <c r="D412" s="20">
        <v>0.77163991373003893</v>
      </c>
      <c r="E412" s="8">
        <v>0.12133215193797431</v>
      </c>
      <c r="F412" s="8">
        <v>4.7779447534486104E-2</v>
      </c>
      <c r="G412" s="8">
        <v>8.3440544452484944E-3</v>
      </c>
      <c r="H412" s="8">
        <v>5.4958985535312618E-5</v>
      </c>
      <c r="I412" s="8">
        <v>1.5108444190205312E-2</v>
      </c>
      <c r="J412" s="8">
        <v>1.7136826288121465E-2</v>
      </c>
      <c r="K412" s="8">
        <v>3.5067233654940857E-4</v>
      </c>
      <c r="L412" s="8">
        <v>4.8408462520599695E-5</v>
      </c>
      <c r="M412" s="8">
        <v>1.2060144666426377E-4</v>
      </c>
      <c r="N412" s="8">
        <v>5.5175042257996936E-6</v>
      </c>
    </row>
    <row r="413" spans="2:14" x14ac:dyDescent="0.25">
      <c r="B413" s="6" t="s">
        <v>171</v>
      </c>
      <c r="C413" s="20">
        <v>0.51204054569375324</v>
      </c>
      <c r="D413" s="8">
        <v>0.17748161307685137</v>
      </c>
      <c r="E413" s="8">
        <v>0.15257710368434077</v>
      </c>
      <c r="F413" s="8">
        <v>1.6663142690450813E-2</v>
      </c>
      <c r="G413" s="8">
        <v>8.8758031719945677E-3</v>
      </c>
      <c r="H413" s="8">
        <v>6.5434805527878059E-2</v>
      </c>
      <c r="I413" s="8">
        <v>4.1888803669847305E-2</v>
      </c>
      <c r="J413" s="8">
        <v>1.8059943649719926E-2</v>
      </c>
      <c r="K413" s="8">
        <v>6.3209193326601593E-3</v>
      </c>
      <c r="L413" s="8">
        <v>1.5985272189764888E-5</v>
      </c>
      <c r="M413" s="8">
        <v>6.4133165103947166E-4</v>
      </c>
      <c r="N413" s="8">
        <v>2.5792745362208396E-9</v>
      </c>
    </row>
    <row r="414" spans="2:14" x14ac:dyDescent="0.25">
      <c r="B414" s="6" t="s">
        <v>172</v>
      </c>
      <c r="C414" s="8">
        <v>3.7907116736990737E-2</v>
      </c>
      <c r="D414" s="20">
        <v>0.70803657592600244</v>
      </c>
      <c r="E414" s="8">
        <v>1.3668594328159367E-2</v>
      </c>
      <c r="F414" s="8">
        <v>9.3375122564017029E-3</v>
      </c>
      <c r="G414" s="8">
        <v>0.116968294933936</v>
      </c>
      <c r="H414" s="8">
        <v>4.2701836358388472E-2</v>
      </c>
      <c r="I414" s="8">
        <v>5.7792780325783832E-2</v>
      </c>
      <c r="J414" s="8">
        <v>6.013794576792558E-4</v>
      </c>
      <c r="K414" s="8">
        <v>1.4620047512646389E-3</v>
      </c>
      <c r="L414" s="8">
        <v>8.4197915144327044E-4</v>
      </c>
      <c r="M414" s="8">
        <v>7.053464957442186E-3</v>
      </c>
      <c r="N414" s="8">
        <v>3.6284608165081229E-3</v>
      </c>
    </row>
    <row r="415" spans="2:14" x14ac:dyDescent="0.25">
      <c r="B415" s="6" t="s">
        <v>173</v>
      </c>
      <c r="C415" s="8">
        <v>6.5601422486941688E-2</v>
      </c>
      <c r="D415" s="8">
        <v>1.4433734388121809E-2</v>
      </c>
      <c r="E415" s="8">
        <v>7.1749175511084278E-4</v>
      </c>
      <c r="F415" s="8">
        <v>0.21698562901171392</v>
      </c>
      <c r="G415" s="8">
        <v>2.0420544622511666E-2</v>
      </c>
      <c r="H415" s="20">
        <v>0.35592284546598074</v>
      </c>
      <c r="I415" s="8">
        <v>0.21914429643502006</v>
      </c>
      <c r="J415" s="8">
        <v>6.3660570899755325E-2</v>
      </c>
      <c r="K415" s="8">
        <v>9.5145817242585275E-5</v>
      </c>
      <c r="L415" s="8">
        <v>4.1402285327372834E-2</v>
      </c>
      <c r="M415" s="8">
        <v>1.5662996551303577E-3</v>
      </c>
      <c r="N415" s="8">
        <v>4.9734135098183076E-5</v>
      </c>
    </row>
    <row r="416" spans="2:14" x14ac:dyDescent="0.25">
      <c r="B416" s="6" t="s">
        <v>174</v>
      </c>
      <c r="C416" s="8">
        <v>1.8642064260454075E-2</v>
      </c>
      <c r="D416" s="20">
        <v>0.72963308930591231</v>
      </c>
      <c r="E416" s="8">
        <v>6.2904618944946866E-2</v>
      </c>
      <c r="F416" s="8">
        <v>8.461114738107163E-2</v>
      </c>
      <c r="G416" s="8">
        <v>4.6194125667711784E-2</v>
      </c>
      <c r="H416" s="8">
        <v>1.3586415769933625E-2</v>
      </c>
      <c r="I416" s="8">
        <v>2.8559610647883188E-6</v>
      </c>
      <c r="J416" s="8">
        <v>2.6575123529625381E-2</v>
      </c>
      <c r="K416" s="8">
        <v>3.6738417349674482E-3</v>
      </c>
      <c r="L416" s="8">
        <v>1.0385246089773387E-2</v>
      </c>
      <c r="M416" s="8">
        <v>1.6862638510594394E-4</v>
      </c>
      <c r="N416" s="8">
        <v>3.6228449694327204E-3</v>
      </c>
    </row>
    <row r="417" spans="2:14" x14ac:dyDescent="0.25">
      <c r="B417" s="6" t="s">
        <v>175</v>
      </c>
      <c r="C417" s="8">
        <v>5.0753947236249722E-2</v>
      </c>
      <c r="D417" s="20">
        <v>0.62889933551264843</v>
      </c>
      <c r="E417" s="8">
        <v>1.9899900712669547E-2</v>
      </c>
      <c r="F417" s="8">
        <v>1.509139526401544E-2</v>
      </c>
      <c r="G417" s="8">
        <v>0.14509385102377037</v>
      </c>
      <c r="H417" s="8">
        <v>9.520229816904309E-2</v>
      </c>
      <c r="I417" s="8">
        <v>9.0692964593933542E-3</v>
      </c>
      <c r="J417" s="8">
        <v>2.3694439484409507E-2</v>
      </c>
      <c r="K417" s="8">
        <v>1.1560823657882984E-2</v>
      </c>
      <c r="L417" s="8">
        <v>2.5083996584541833E-4</v>
      </c>
      <c r="M417" s="8">
        <v>3.5484854548833067E-4</v>
      </c>
      <c r="N417" s="8">
        <v>1.2902396858376869E-4</v>
      </c>
    </row>
    <row r="418" spans="2:14" x14ac:dyDescent="0.25">
      <c r="B418" s="6" t="s">
        <v>176</v>
      </c>
      <c r="C418" s="8">
        <v>6.0357566363279477E-2</v>
      </c>
      <c r="D418" s="20">
        <v>0.47642784026136969</v>
      </c>
      <c r="E418" s="8">
        <v>0.18687583937888502</v>
      </c>
      <c r="F418" s="8">
        <v>6.9382465499337265E-3</v>
      </c>
      <c r="G418" s="8">
        <v>1.7263750523203645E-2</v>
      </c>
      <c r="H418" s="8">
        <v>0.16654152324656957</v>
      </c>
      <c r="I418" s="8">
        <v>2.4554659390768951E-2</v>
      </c>
      <c r="J418" s="8">
        <v>1.722505761332304E-2</v>
      </c>
      <c r="K418" s="8">
        <v>3.8011594542881832E-2</v>
      </c>
      <c r="L418" s="8">
        <v>4.3096447448170662E-3</v>
      </c>
      <c r="M418" s="8">
        <v>6.2996112127946486E-5</v>
      </c>
      <c r="N418" s="8">
        <v>1.4312812728400563E-3</v>
      </c>
    </row>
    <row r="419" spans="2:14" x14ac:dyDescent="0.25">
      <c r="B419" s="6" t="s">
        <v>177</v>
      </c>
      <c r="C419" s="8">
        <v>4.7598357215832901E-2</v>
      </c>
      <c r="D419" s="8">
        <v>0.13076524186305008</v>
      </c>
      <c r="E419" s="8">
        <v>8.6449529888761381E-3</v>
      </c>
      <c r="F419" s="8">
        <v>0.1121605505109415</v>
      </c>
      <c r="G419" s="20">
        <v>0.48794816545583902</v>
      </c>
      <c r="H419" s="8">
        <v>5.1888555550688331E-2</v>
      </c>
      <c r="I419" s="8">
        <v>5.6172563304327967E-2</v>
      </c>
      <c r="J419" s="8">
        <v>1.5147371456557359E-2</v>
      </c>
      <c r="K419" s="8">
        <v>7.6242383991622091E-4</v>
      </c>
      <c r="L419" s="8">
        <v>8.8394269130211742E-2</v>
      </c>
      <c r="M419" s="8">
        <v>1.4853591159660347E-4</v>
      </c>
      <c r="N419" s="8">
        <v>3.6901277216213794E-4</v>
      </c>
    </row>
    <row r="420" spans="2:14" x14ac:dyDescent="0.25">
      <c r="B420" s="6" t="s">
        <v>178</v>
      </c>
      <c r="C420" s="8">
        <v>6.8124456209807144E-2</v>
      </c>
      <c r="D420" s="20">
        <v>0.6520141930750627</v>
      </c>
      <c r="E420" s="8">
        <v>0.14988336457373216</v>
      </c>
      <c r="F420" s="8">
        <v>3.075152357860806E-2</v>
      </c>
      <c r="G420" s="8">
        <v>2.0765149634480132E-2</v>
      </c>
      <c r="H420" s="8">
        <v>4.4935639887908914E-4</v>
      </c>
      <c r="I420" s="8">
        <v>5.6969610902379134E-2</v>
      </c>
      <c r="J420" s="8">
        <v>1.2223733246499977E-2</v>
      </c>
      <c r="K420" s="8">
        <v>7.8697842552503741E-3</v>
      </c>
      <c r="L420" s="8">
        <v>3.0866549833084504E-5</v>
      </c>
      <c r="M420" s="8">
        <v>7.789357640621932E-4</v>
      </c>
      <c r="N420" s="8">
        <v>1.3902581140589186E-4</v>
      </c>
    </row>
    <row r="421" spans="2:14" x14ac:dyDescent="0.25">
      <c r="B421" s="6" t="s">
        <v>179</v>
      </c>
      <c r="C421" s="8">
        <v>4.8192205405640214E-3</v>
      </c>
      <c r="D421" s="20">
        <v>0.76038815357202316</v>
      </c>
      <c r="E421" s="8">
        <v>9.4736291812926449E-2</v>
      </c>
      <c r="F421" s="8">
        <v>8.9470903279930292E-2</v>
      </c>
      <c r="G421" s="8">
        <v>1.9697835483087161E-2</v>
      </c>
      <c r="H421" s="8">
        <v>2.7892664440525437E-3</v>
      </c>
      <c r="I421" s="8">
        <v>1.3003340631057396E-2</v>
      </c>
      <c r="J421" s="8">
        <v>1.1100675302372661E-2</v>
      </c>
      <c r="K421" s="8">
        <v>1.1922879443631278E-5</v>
      </c>
      <c r="L421" s="8">
        <v>5.2869449484997417E-4</v>
      </c>
      <c r="M421" s="8">
        <v>3.4479972896499424E-3</v>
      </c>
      <c r="N421" s="8">
        <v>5.6982700427039129E-6</v>
      </c>
    </row>
    <row r="422" spans="2:14" x14ac:dyDescent="0.25">
      <c r="B422" s="6" t="s">
        <v>180</v>
      </c>
      <c r="C422" s="8">
        <v>3.4320021508778616E-2</v>
      </c>
      <c r="D422" s="8">
        <v>0.24880805670857628</v>
      </c>
      <c r="E422" s="8">
        <v>7.7521818411083729E-2</v>
      </c>
      <c r="F422" s="8">
        <v>5.3921804597704221E-3</v>
      </c>
      <c r="G422" s="8">
        <v>7.1490448296662651E-2</v>
      </c>
      <c r="H422" s="20">
        <v>0.40025277012732191</v>
      </c>
      <c r="I422" s="8">
        <v>2.5811626334968647E-2</v>
      </c>
      <c r="J422" s="8">
        <v>0.12263980564539455</v>
      </c>
      <c r="K422" s="8">
        <v>1.261636539342789E-2</v>
      </c>
      <c r="L422" s="8">
        <v>8.0792212523336988E-4</v>
      </c>
      <c r="M422" s="8">
        <v>3.068869522870587E-4</v>
      </c>
      <c r="N422" s="8">
        <v>3.2098036494891788E-5</v>
      </c>
    </row>
    <row r="423" spans="2:14" x14ac:dyDescent="0.25">
      <c r="B423" s="6" t="s">
        <v>181</v>
      </c>
      <c r="C423" s="8">
        <v>2.1297625004040376E-2</v>
      </c>
      <c r="D423" s="20">
        <v>0.7721330227445824</v>
      </c>
      <c r="E423" s="8">
        <v>7.1958878939570536E-2</v>
      </c>
      <c r="F423" s="8">
        <v>0.10152536443270235</v>
      </c>
      <c r="G423" s="8">
        <v>1.0272340266024197E-2</v>
      </c>
      <c r="H423" s="8">
        <v>7.1965143909698956E-3</v>
      </c>
      <c r="I423" s="8">
        <v>3.2517151220767841E-3</v>
      </c>
      <c r="J423" s="8">
        <v>6.1628534301840371E-3</v>
      </c>
      <c r="K423" s="8">
        <v>8.288037664563768E-4</v>
      </c>
      <c r="L423" s="8">
        <v>7.7497217646043889E-4</v>
      </c>
      <c r="M423" s="8">
        <v>4.5969795205013445E-3</v>
      </c>
      <c r="N423" s="8">
        <v>9.3020643114036854E-7</v>
      </c>
    </row>
    <row r="424" spans="2:14" x14ac:dyDescent="0.25">
      <c r="B424" s="6" t="s">
        <v>182</v>
      </c>
      <c r="C424" s="8">
        <v>2.9481062579766416E-5</v>
      </c>
      <c r="D424" s="20">
        <v>0.772573942027873</v>
      </c>
      <c r="E424" s="8">
        <v>5.5848770577552741E-2</v>
      </c>
      <c r="F424" s="8">
        <v>7.5919554666846925E-2</v>
      </c>
      <c r="G424" s="8">
        <v>1.6619867692791536E-2</v>
      </c>
      <c r="H424" s="8">
        <v>3.0862158300639497E-3</v>
      </c>
      <c r="I424" s="8">
        <v>2.1201561461388678E-2</v>
      </c>
      <c r="J424" s="8">
        <v>3.1322937514836315E-2</v>
      </c>
      <c r="K424" s="8">
        <v>4.4863925200755552E-3</v>
      </c>
      <c r="L424" s="8">
        <v>1.4748665578797487E-2</v>
      </c>
      <c r="M424" s="8">
        <v>2.9096667550950386E-3</v>
      </c>
      <c r="N424" s="8">
        <v>1.2529443120991004E-3</v>
      </c>
    </row>
    <row r="425" spans="2:14" x14ac:dyDescent="0.25">
      <c r="B425" s="6" t="s">
        <v>183</v>
      </c>
      <c r="C425" s="8">
        <v>2.1412163159708508E-2</v>
      </c>
      <c r="D425" s="20">
        <v>0.68822525990181982</v>
      </c>
      <c r="E425" s="8">
        <v>5.5865564757187042E-2</v>
      </c>
      <c r="F425" s="8">
        <v>2.8551581764232827E-4</v>
      </c>
      <c r="G425" s="8">
        <v>2.7109061983545454E-2</v>
      </c>
      <c r="H425" s="8">
        <v>0.16669479349843364</v>
      </c>
      <c r="I425" s="8">
        <v>1.6790579002096503E-6</v>
      </c>
      <c r="J425" s="8">
        <v>1.214413375135159E-2</v>
      </c>
      <c r="K425" s="8">
        <v>1.2427281932726963E-2</v>
      </c>
      <c r="L425" s="8">
        <v>1.000161233748376E-2</v>
      </c>
      <c r="M425" s="8">
        <v>5.4062250147653814E-3</v>
      </c>
      <c r="N425" s="8">
        <v>4.2670878743528823E-4</v>
      </c>
    </row>
    <row r="426" spans="2:14" x14ac:dyDescent="0.25">
      <c r="B426" s="6" t="s">
        <v>184</v>
      </c>
      <c r="C426" s="8">
        <v>1.379824227727249E-4</v>
      </c>
      <c r="D426" s="20">
        <v>0.79534853460230714</v>
      </c>
      <c r="E426" s="8">
        <v>6.4208000512767122E-2</v>
      </c>
      <c r="F426" s="8">
        <v>4.3834054420466409E-2</v>
      </c>
      <c r="G426" s="8">
        <v>1.1165440355013084E-2</v>
      </c>
      <c r="H426" s="8">
        <v>2.7047808860940648E-3</v>
      </c>
      <c r="I426" s="8">
        <v>2.958375901430494E-2</v>
      </c>
      <c r="J426" s="8">
        <v>1.8710483039754078E-2</v>
      </c>
      <c r="K426" s="8">
        <v>1.3386171980880792E-4</v>
      </c>
      <c r="L426" s="8">
        <v>2.1193392615877268E-2</v>
      </c>
      <c r="M426" s="8">
        <v>1.2814233906429771E-2</v>
      </c>
      <c r="N426" s="8">
        <v>1.6547650440453578E-4</v>
      </c>
    </row>
    <row r="427" spans="2:14" x14ac:dyDescent="0.25">
      <c r="B427" s="6" t="s">
        <v>185</v>
      </c>
      <c r="C427" s="8">
        <v>0.40077456709595832</v>
      </c>
      <c r="D427" s="20">
        <v>0.49499494742434202</v>
      </c>
      <c r="E427" s="8">
        <v>2.7063119965953748E-2</v>
      </c>
      <c r="F427" s="8">
        <v>9.2016751446527512E-4</v>
      </c>
      <c r="G427" s="8">
        <v>4.4497661238543644E-2</v>
      </c>
      <c r="H427" s="8">
        <v>1.236885189021359E-3</v>
      </c>
      <c r="I427" s="8">
        <v>1.7382613790606742E-3</v>
      </c>
      <c r="J427" s="8">
        <v>9.6154984049251647E-3</v>
      </c>
      <c r="K427" s="8">
        <v>1.8920351162577155E-2</v>
      </c>
      <c r="L427" s="8">
        <v>1.3754206956472761E-5</v>
      </c>
      <c r="M427" s="8">
        <v>7.9388199984832588E-5</v>
      </c>
      <c r="N427" s="8">
        <v>1.4539821821130751E-4</v>
      </c>
    </row>
    <row r="428" spans="2:14" x14ac:dyDescent="0.25">
      <c r="B428" s="6" t="s">
        <v>186</v>
      </c>
      <c r="C428" s="8">
        <v>0.22046211237228419</v>
      </c>
      <c r="D428" s="20">
        <v>0.54194091505315833</v>
      </c>
      <c r="E428" s="8">
        <v>2.5846047214293035E-2</v>
      </c>
      <c r="F428" s="8">
        <v>1.481524206898862E-2</v>
      </c>
      <c r="G428" s="8">
        <v>3.5089995501060142E-4</v>
      </c>
      <c r="H428" s="8">
        <v>9.6330373042386286E-2</v>
      </c>
      <c r="I428" s="8">
        <v>8.7365186007652695E-2</v>
      </c>
      <c r="J428" s="8">
        <v>3.1789460338738968E-4</v>
      </c>
      <c r="K428" s="8">
        <v>1.2021648845136248E-3</v>
      </c>
      <c r="L428" s="8">
        <v>6.9970033701396333E-4</v>
      </c>
      <c r="M428" s="8">
        <v>9.8622099253172675E-3</v>
      </c>
      <c r="N428" s="8">
        <v>8.0725453599399092E-4</v>
      </c>
    </row>
    <row r="429" spans="2:14" x14ac:dyDescent="0.25">
      <c r="B429" s="6" t="s">
        <v>187</v>
      </c>
      <c r="C429" s="20">
        <v>0.82360412752672463</v>
      </c>
      <c r="D429" s="8">
        <v>1.1577426161505564E-2</v>
      </c>
      <c r="E429" s="8">
        <v>6.0283255707533061E-2</v>
      </c>
      <c r="F429" s="8">
        <v>3.3372434309070471E-6</v>
      </c>
      <c r="G429" s="8">
        <v>1.1806716378276634E-2</v>
      </c>
      <c r="H429" s="8">
        <v>1.8856990195475942E-2</v>
      </c>
      <c r="I429" s="8">
        <v>7.864104031955429E-5</v>
      </c>
      <c r="J429" s="8">
        <v>4.0440332320489727E-2</v>
      </c>
      <c r="K429" s="8">
        <v>2.3856606349634189E-2</v>
      </c>
      <c r="L429" s="8">
        <v>2.1098536483014183E-3</v>
      </c>
      <c r="M429" s="8">
        <v>7.3428933826738783E-3</v>
      </c>
      <c r="N429" s="8">
        <v>3.9820045634572023E-5</v>
      </c>
    </row>
    <row r="430" spans="2:14" x14ac:dyDescent="0.25">
      <c r="B430" s="6" t="s">
        <v>188</v>
      </c>
      <c r="C430" s="20">
        <v>0.51210692974309746</v>
      </c>
      <c r="D430" s="8">
        <v>8.8833729643913284E-2</v>
      </c>
      <c r="E430" s="8">
        <v>8.9555847390501667E-2</v>
      </c>
      <c r="F430" s="8">
        <v>0.18812666794144514</v>
      </c>
      <c r="G430" s="8">
        <v>7.3976967211461801E-4</v>
      </c>
      <c r="H430" s="8">
        <v>2.2133867357194989E-4</v>
      </c>
      <c r="I430" s="8">
        <v>6.1525895126917925E-2</v>
      </c>
      <c r="J430" s="8">
        <v>5.1860449029922503E-3</v>
      </c>
      <c r="K430" s="8">
        <v>4.0795992020749812E-5</v>
      </c>
      <c r="L430" s="8">
        <v>4.2972334698770001E-2</v>
      </c>
      <c r="M430" s="8">
        <v>9.9303389613846788E-3</v>
      </c>
      <c r="N430" s="8">
        <v>7.6030725327033526E-4</v>
      </c>
    </row>
    <row r="431" spans="2:14" x14ac:dyDescent="0.25">
      <c r="B431" s="6" t="s">
        <v>189</v>
      </c>
      <c r="C431" s="20">
        <v>0.40610987963352507</v>
      </c>
      <c r="D431" s="8">
        <v>0.37191505012348391</v>
      </c>
      <c r="E431" s="8">
        <v>0.1059950690230349</v>
      </c>
      <c r="F431" s="8">
        <v>9.6063069570152052E-3</v>
      </c>
      <c r="G431" s="8">
        <v>6.3227432458676089E-3</v>
      </c>
      <c r="H431" s="8">
        <v>2.6418387979779776E-3</v>
      </c>
      <c r="I431" s="8">
        <v>6.3494106736486006E-2</v>
      </c>
      <c r="J431" s="8">
        <v>1.7565411635443572E-2</v>
      </c>
      <c r="K431" s="8">
        <v>9.8494815917968461E-3</v>
      </c>
      <c r="L431" s="8">
        <v>3.2646115783955404E-3</v>
      </c>
      <c r="M431" s="8">
        <v>2.9909732197386002E-3</v>
      </c>
      <c r="N431" s="8">
        <v>2.4452745723469436E-4</v>
      </c>
    </row>
    <row r="432" spans="2:14" x14ac:dyDescent="0.25">
      <c r="B432" s="6" t="s">
        <v>190</v>
      </c>
      <c r="C432" s="8">
        <v>0.35085388593672079</v>
      </c>
      <c r="D432" s="20">
        <v>0.47204928191840961</v>
      </c>
      <c r="E432" s="8">
        <v>8.149356065095946E-2</v>
      </c>
      <c r="F432" s="8">
        <v>3.0673287638475231E-2</v>
      </c>
      <c r="G432" s="8">
        <v>3.2330612139967908E-4</v>
      </c>
      <c r="H432" s="8">
        <v>4.4083792526342768E-3</v>
      </c>
      <c r="I432" s="8">
        <v>3.5831492353391916E-3</v>
      </c>
      <c r="J432" s="8">
        <v>3.065386656047132E-2</v>
      </c>
      <c r="K432" s="8">
        <v>6.1612112421605527E-4</v>
      </c>
      <c r="L432" s="8">
        <v>5.3178551358422201E-3</v>
      </c>
      <c r="M432" s="8">
        <v>1.9903893843947969E-2</v>
      </c>
      <c r="N432" s="8">
        <v>1.2341258158420865E-4</v>
      </c>
    </row>
    <row r="433" spans="2:14" x14ac:dyDescent="0.25">
      <c r="B433" s="6" t="s">
        <v>191</v>
      </c>
      <c r="C433" s="8">
        <v>0.26556211630612458</v>
      </c>
      <c r="D433" s="8">
        <v>3.055170204236414E-2</v>
      </c>
      <c r="E433" s="8">
        <v>0.11510905261001018</v>
      </c>
      <c r="F433" s="20">
        <v>0.358185673948407</v>
      </c>
      <c r="G433" s="8">
        <v>2.499195448549367E-3</v>
      </c>
      <c r="H433" s="8">
        <v>1.6992222790879429E-2</v>
      </c>
      <c r="I433" s="8">
        <v>0.18958194666101838</v>
      </c>
      <c r="J433" s="8">
        <v>1.4539460918789328E-2</v>
      </c>
      <c r="K433" s="8">
        <v>9.8332618624681471E-4</v>
      </c>
      <c r="L433" s="8">
        <v>2.6482455838979482E-3</v>
      </c>
      <c r="M433" s="8">
        <v>3.315130098398701E-3</v>
      </c>
      <c r="N433" s="8">
        <v>3.1927405314058901E-5</v>
      </c>
    </row>
    <row r="434" spans="2:14" x14ac:dyDescent="0.25">
      <c r="B434" s="6" t="s">
        <v>192</v>
      </c>
      <c r="C434" s="8">
        <v>0.17917024655031921</v>
      </c>
      <c r="D434" s="20">
        <v>0.39584759460443403</v>
      </c>
      <c r="E434" s="8">
        <v>0.11793459037249439</v>
      </c>
      <c r="F434" s="8">
        <v>8.890004596403249E-2</v>
      </c>
      <c r="G434" s="8">
        <v>1.0478241354596508E-2</v>
      </c>
      <c r="H434" s="8">
        <v>3.2866321498362877E-3</v>
      </c>
      <c r="I434" s="8">
        <v>0.1787067451999233</v>
      </c>
      <c r="J434" s="8">
        <v>1.6885503556808717E-4</v>
      </c>
      <c r="K434" s="8">
        <v>9.4056399900169194E-5</v>
      </c>
      <c r="L434" s="8">
        <v>1.966757350148464E-3</v>
      </c>
      <c r="M434" s="8">
        <v>2.2954569443039471E-2</v>
      </c>
      <c r="N434" s="8">
        <v>4.9166557570770066E-4</v>
      </c>
    </row>
    <row r="435" spans="2:14" ht="15.75" thickBot="1" x14ac:dyDescent="0.3">
      <c r="B435" s="9" t="s">
        <v>193</v>
      </c>
      <c r="C435" s="11">
        <v>0.18636705986428567</v>
      </c>
      <c r="D435" s="11">
        <v>1.0611450610420757E-2</v>
      </c>
      <c r="E435" s="11">
        <v>8.5072864894803688E-2</v>
      </c>
      <c r="F435" s="21">
        <v>0.45176788163803311</v>
      </c>
      <c r="G435" s="11">
        <v>3.4270609405043721E-2</v>
      </c>
      <c r="H435" s="11">
        <v>8.1166962549739216E-4</v>
      </c>
      <c r="I435" s="11">
        <v>0.20595717129577779</v>
      </c>
      <c r="J435" s="11">
        <v>2.7799927971304747E-3</v>
      </c>
      <c r="K435" s="11">
        <v>1.0964409485697546E-3</v>
      </c>
      <c r="L435" s="11">
        <v>8.5717760444323499E-3</v>
      </c>
      <c r="M435" s="11">
        <v>1.263023055134368E-2</v>
      </c>
      <c r="N435" s="11">
        <v>6.2852324661610761E-5</v>
      </c>
    </row>
    <row r="436" spans="2:14" x14ac:dyDescent="0.25">
      <c r="B436" s="22" t="s">
        <v>196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Fill="0" autoPict="0" macro="[1]!GoToResults3101201516004357">
                <anchor moveWithCells="1">
                  <from>
                    <xdr:col>1</xdr:col>
                    <xdr:colOff>9525</xdr:colOff>
                    <xdr:row>5</xdr:row>
                    <xdr:rowOff>9525</xdr:rowOff>
                  </from>
                  <to>
                    <xdr:col>3</xdr:col>
                    <xdr:colOff>304800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DFT Parameters</vt:lpstr>
      <vt:lpstr>PCA Summary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Reid</dc:creator>
  <cp:lastModifiedBy>Marc Reid</cp:lastModifiedBy>
  <dcterms:created xsi:type="dcterms:W3CDTF">2015-04-01T22:21:48Z</dcterms:created>
  <dcterms:modified xsi:type="dcterms:W3CDTF">2015-04-01T22:25:15Z</dcterms:modified>
</cp:coreProperties>
</file>